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50" windowWidth="22980" windowHeight="10845"/>
  </bookViews>
  <sheets>
    <sheet name="Taul1" sheetId="1" r:id="rId1"/>
  </sheets>
  <calcPr calcId="145621"/>
</workbook>
</file>

<file path=xl/calcChain.xml><?xml version="1.0" encoding="utf-8"?>
<calcChain xmlns="http://schemas.openxmlformats.org/spreadsheetml/2006/main">
  <c r="G17" i="1" l="1"/>
  <c r="F17" i="1"/>
  <c r="E17" i="1"/>
  <c r="D17" i="1"/>
  <c r="C17" i="1"/>
  <c r="N17" i="1"/>
  <c r="M17" i="1"/>
  <c r="L17" i="1"/>
  <c r="K17" i="1"/>
  <c r="J17" i="1"/>
  <c r="U17" i="1"/>
  <c r="T17" i="1"/>
  <c r="S17" i="1"/>
  <c r="R17" i="1"/>
  <c r="Q17" i="1"/>
  <c r="AB17" i="1"/>
  <c r="AC17" i="1" s="1"/>
  <c r="AA17" i="1"/>
  <c r="Z17" i="1"/>
  <c r="Y17" i="1"/>
  <c r="X17" i="1"/>
  <c r="AI17" i="1"/>
  <c r="AJ17" i="1" s="1"/>
  <c r="AH17" i="1"/>
  <c r="AG17" i="1"/>
  <c r="AF17" i="1"/>
  <c r="AE17" i="1"/>
  <c r="AP17" i="1"/>
  <c r="AO17" i="1"/>
  <c r="AN17" i="1"/>
  <c r="AM17" i="1"/>
  <c r="AL17" i="1"/>
  <c r="AW17" i="1"/>
  <c r="AV17" i="1"/>
  <c r="AX17" i="1" s="1"/>
  <c r="AU17" i="1"/>
  <c r="AT17" i="1"/>
  <c r="AS17" i="1"/>
  <c r="BD17" i="1"/>
  <c r="BC17" i="1"/>
  <c r="BE17" i="1" s="1"/>
  <c r="BB17" i="1"/>
  <c r="BA17" i="1"/>
  <c r="AZ17" i="1"/>
  <c r="BK17" i="1"/>
  <c r="BJ17" i="1"/>
  <c r="BI17" i="1"/>
  <c r="BH17" i="1"/>
  <c r="BG17" i="1"/>
  <c r="BQ17" i="1"/>
  <c r="BP17" i="1"/>
  <c r="BO17" i="1"/>
  <c r="BN17" i="1"/>
  <c r="BR18" i="1"/>
  <c r="BT18" i="1" s="1"/>
  <c r="BR17" i="1"/>
  <c r="I17" i="1" s="1"/>
  <c r="BT16" i="1"/>
  <c r="BS16" i="1"/>
  <c r="BT15" i="1"/>
  <c r="BS15" i="1"/>
  <c r="BT14" i="1"/>
  <c r="BS14" i="1"/>
  <c r="BT13" i="1"/>
  <c r="BS13" i="1"/>
  <c r="BT12" i="1"/>
  <c r="BS12" i="1"/>
  <c r="BT11" i="1"/>
  <c r="BS11" i="1"/>
  <c r="BT10" i="1"/>
  <c r="BS10" i="1"/>
  <c r="BT9" i="1"/>
  <c r="BS9" i="1"/>
  <c r="BT8" i="1"/>
  <c r="BS8" i="1"/>
  <c r="BT7" i="1"/>
  <c r="BS7" i="1"/>
  <c r="BT6" i="1"/>
  <c r="BS6" i="1"/>
  <c r="BT5" i="1"/>
  <c r="BS5" i="1"/>
  <c r="BK18" i="1"/>
  <c r="BL17" i="1"/>
  <c r="BM16" i="1"/>
  <c r="BL16" i="1"/>
  <c r="BM15" i="1"/>
  <c r="BL15" i="1"/>
  <c r="BM14" i="1"/>
  <c r="BL14" i="1"/>
  <c r="BM13" i="1"/>
  <c r="BL13" i="1"/>
  <c r="BM12" i="1"/>
  <c r="BL12" i="1"/>
  <c r="BM11" i="1"/>
  <c r="BL11" i="1"/>
  <c r="BM10" i="1"/>
  <c r="BL10" i="1"/>
  <c r="BM9" i="1"/>
  <c r="BL9" i="1"/>
  <c r="BM8" i="1"/>
  <c r="BL8" i="1"/>
  <c r="BM7" i="1"/>
  <c r="BL7" i="1"/>
  <c r="BM6" i="1"/>
  <c r="BL6" i="1"/>
  <c r="BM5" i="1"/>
  <c r="BL5" i="1"/>
  <c r="BD18" i="1"/>
  <c r="BF18" i="1" s="1"/>
  <c r="BF16" i="1"/>
  <c r="BE16" i="1"/>
  <c r="BF15" i="1"/>
  <c r="BE15" i="1"/>
  <c r="BF14" i="1"/>
  <c r="BE14" i="1"/>
  <c r="BF13" i="1"/>
  <c r="BE13" i="1"/>
  <c r="BF12" i="1"/>
  <c r="BE12" i="1"/>
  <c r="BF11" i="1"/>
  <c r="BE11" i="1"/>
  <c r="BF10" i="1"/>
  <c r="BE10" i="1"/>
  <c r="BF9" i="1"/>
  <c r="BE9" i="1"/>
  <c r="BF8" i="1"/>
  <c r="BE8" i="1"/>
  <c r="BF7" i="1"/>
  <c r="BE7" i="1"/>
  <c r="BF6" i="1"/>
  <c r="BE6" i="1"/>
  <c r="BF5" i="1"/>
  <c r="BE5" i="1"/>
  <c r="AW18" i="1"/>
  <c r="AY16" i="1"/>
  <c r="AX16" i="1"/>
  <c r="AY15" i="1"/>
  <c r="AX15" i="1"/>
  <c r="AY14" i="1"/>
  <c r="AX14" i="1"/>
  <c r="AY13" i="1"/>
  <c r="AX13" i="1"/>
  <c r="AY12" i="1"/>
  <c r="AX12" i="1"/>
  <c r="AY11" i="1"/>
  <c r="AX11" i="1"/>
  <c r="AY10" i="1"/>
  <c r="AX10" i="1"/>
  <c r="AY9" i="1"/>
  <c r="AX9" i="1"/>
  <c r="AY8" i="1"/>
  <c r="AX8" i="1"/>
  <c r="AY7" i="1"/>
  <c r="AX7" i="1"/>
  <c r="AY6" i="1"/>
  <c r="AX6" i="1"/>
  <c r="AY5" i="1"/>
  <c r="AX5" i="1"/>
  <c r="AP18" i="1"/>
  <c r="AR18" i="1" s="1"/>
  <c r="AQ17" i="1"/>
  <c r="AR16" i="1"/>
  <c r="AQ16" i="1"/>
  <c r="AR15" i="1"/>
  <c r="AQ15" i="1"/>
  <c r="AR14" i="1"/>
  <c r="AQ14" i="1"/>
  <c r="AR13" i="1"/>
  <c r="AQ13" i="1"/>
  <c r="AR12" i="1"/>
  <c r="AQ12" i="1"/>
  <c r="AR11" i="1"/>
  <c r="AQ11" i="1"/>
  <c r="AR10" i="1"/>
  <c r="AQ10" i="1"/>
  <c r="AR9" i="1"/>
  <c r="AQ9" i="1"/>
  <c r="AR8" i="1"/>
  <c r="AQ8" i="1"/>
  <c r="AR7" i="1"/>
  <c r="AQ7" i="1"/>
  <c r="AR6" i="1"/>
  <c r="AQ6" i="1"/>
  <c r="AR5" i="1"/>
  <c r="AQ5" i="1"/>
  <c r="AI18" i="1"/>
  <c r="AK18" i="1" s="1"/>
  <c r="AK16" i="1"/>
  <c r="AJ16" i="1"/>
  <c r="AK15" i="1"/>
  <c r="AJ15" i="1"/>
  <c r="AK14" i="1"/>
  <c r="AJ14" i="1"/>
  <c r="AK13" i="1"/>
  <c r="AJ13" i="1"/>
  <c r="AK12" i="1"/>
  <c r="AJ12" i="1"/>
  <c r="AK11" i="1"/>
  <c r="AJ11" i="1"/>
  <c r="AK10" i="1"/>
  <c r="AJ10" i="1"/>
  <c r="AK9" i="1"/>
  <c r="AJ9" i="1"/>
  <c r="AK8" i="1"/>
  <c r="AJ8" i="1"/>
  <c r="AK7" i="1"/>
  <c r="AJ7" i="1"/>
  <c r="AK6" i="1"/>
  <c r="AJ6" i="1"/>
  <c r="AK5" i="1"/>
  <c r="AJ5" i="1"/>
  <c r="AB18" i="1"/>
  <c r="AD18" i="1" s="1"/>
  <c r="AD16" i="1"/>
  <c r="AC16" i="1"/>
  <c r="AD15" i="1"/>
  <c r="AC15" i="1"/>
  <c r="AD14" i="1"/>
  <c r="AC14" i="1"/>
  <c r="AD13" i="1"/>
  <c r="AC13" i="1"/>
  <c r="AD12" i="1"/>
  <c r="AC12" i="1"/>
  <c r="AD11" i="1"/>
  <c r="AC11" i="1"/>
  <c r="AD10" i="1"/>
  <c r="AC10" i="1"/>
  <c r="AD9" i="1"/>
  <c r="AC9" i="1"/>
  <c r="AD8" i="1"/>
  <c r="AC8" i="1"/>
  <c r="AD7" i="1"/>
  <c r="AC7" i="1"/>
  <c r="AD6" i="1"/>
  <c r="AC6" i="1"/>
  <c r="AD5" i="1"/>
  <c r="AC5" i="1"/>
  <c r="U18" i="1"/>
  <c r="W18" i="1" s="1"/>
  <c r="V17" i="1"/>
  <c r="W16" i="1"/>
  <c r="V16" i="1"/>
  <c r="W15" i="1"/>
  <c r="V15" i="1"/>
  <c r="W14" i="1"/>
  <c r="V14" i="1"/>
  <c r="W13" i="1"/>
  <c r="V13" i="1"/>
  <c r="W12" i="1"/>
  <c r="V12" i="1"/>
  <c r="W11" i="1"/>
  <c r="V11" i="1"/>
  <c r="W10" i="1"/>
  <c r="V10" i="1"/>
  <c r="W9" i="1"/>
  <c r="V9" i="1"/>
  <c r="W8" i="1"/>
  <c r="V8" i="1"/>
  <c r="W7" i="1"/>
  <c r="V7" i="1"/>
  <c r="W6" i="1"/>
  <c r="V6" i="1"/>
  <c r="W5" i="1"/>
  <c r="V5" i="1"/>
  <c r="N18" i="1"/>
  <c r="O17" i="1"/>
  <c r="P16" i="1"/>
  <c r="O16" i="1"/>
  <c r="P15" i="1"/>
  <c r="O15" i="1"/>
  <c r="P14" i="1"/>
  <c r="O14" i="1"/>
  <c r="P13" i="1"/>
  <c r="O13" i="1"/>
  <c r="P12" i="1"/>
  <c r="O12" i="1"/>
  <c r="P11" i="1"/>
  <c r="O11" i="1"/>
  <c r="P10" i="1"/>
  <c r="O10" i="1"/>
  <c r="P9" i="1"/>
  <c r="O9" i="1"/>
  <c r="P8" i="1"/>
  <c r="O8" i="1"/>
  <c r="P7" i="1"/>
  <c r="O7" i="1"/>
  <c r="P6" i="1"/>
  <c r="O6" i="1"/>
  <c r="P5" i="1"/>
  <c r="O5" i="1"/>
  <c r="I16" i="1"/>
  <c r="I15" i="1"/>
  <c r="I14" i="1"/>
  <c r="I13" i="1"/>
  <c r="I12" i="1"/>
  <c r="I11" i="1"/>
  <c r="I10" i="1"/>
  <c r="I9" i="1"/>
  <c r="I8" i="1"/>
  <c r="I7" i="1"/>
  <c r="I6" i="1"/>
  <c r="I5" i="1"/>
  <c r="G18" i="1"/>
  <c r="I18" i="1" s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AJ18" i="1" l="1"/>
  <c r="P17" i="1"/>
  <c r="BM17" i="1"/>
  <c r="P18" i="1"/>
  <c r="BM18" i="1"/>
  <c r="AY17" i="1"/>
  <c r="BS18" i="1"/>
  <c r="AD17" i="1"/>
  <c r="AY18" i="1"/>
  <c r="BS17" i="1"/>
  <c r="BT17" i="1"/>
  <c r="W17" i="1"/>
  <c r="BF17" i="1"/>
  <c r="AR17" i="1"/>
  <c r="BL18" i="1"/>
  <c r="BE18" i="1"/>
  <c r="AX18" i="1"/>
  <c r="AQ18" i="1"/>
  <c r="AK17" i="1"/>
  <c r="AC18" i="1"/>
  <c r="V18" i="1"/>
  <c r="O18" i="1"/>
  <c r="H18" i="1"/>
</calcChain>
</file>

<file path=xl/sharedStrings.xml><?xml version="1.0" encoding="utf-8"?>
<sst xmlns="http://schemas.openxmlformats.org/spreadsheetml/2006/main" count="57" uniqueCount="39">
  <si>
    <t>Teollisuus</t>
  </si>
  <si>
    <t>Rakentaminen</t>
  </si>
  <si>
    <t>Rahoitus- ja vakuutustoiminta</t>
  </si>
  <si>
    <t>Terveys- ja sosiaalipalvelut</t>
  </si>
  <si>
    <t>Yhteensä</t>
  </si>
  <si>
    <t>Toimialakoodi</t>
  </si>
  <si>
    <t>10-33</t>
  </si>
  <si>
    <t>41-43</t>
  </si>
  <si>
    <t>45-47</t>
  </si>
  <si>
    <t>64-66</t>
  </si>
  <si>
    <t>86-88</t>
  </si>
  <si>
    <t>muutos(%)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</si>
  <si>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</si>
  <si>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</si>
  <si>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</si>
  <si>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</si>
  <si>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</si>
  <si>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</si>
  <si>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</si>
  <si>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</si>
  <si>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</si>
  <si>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</si>
  <si>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</si>
  <si>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</si>
  <si>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Koko vuosi</t>
  </si>
  <si>
    <t>luvut miljoonia euroja</t>
  </si>
  <si>
    <t>Muut</t>
  </si>
  <si>
    <t>Tukku- ja vähittäiskauppa, moottoriajoneuvojen ja moottoripyörien korjaus</t>
  </si>
  <si>
    <t>Julkinen hallinto ja maanpuolustus</t>
  </si>
  <si>
    <t>841-842</t>
  </si>
  <si>
    <t>Pakollinen sosiaalivakuutus</t>
  </si>
  <si>
    <t>843</t>
  </si>
  <si>
    <t>osuus(%)</t>
  </si>
  <si>
    <t>Henkilöasiakkaiden ennakonpidätysten bruttokertymä</t>
  </si>
  <si>
    <t>osuus(%) = toimialan osuus kaikista toimitetuista ennakonpidätyksistä</t>
  </si>
  <si>
    <t>Ennakonpidätykset palkoista yhteensä</t>
  </si>
  <si>
    <t>Toimialaluokitus perustuu yritysten itsensä Verohallinnolle ilmoittamiin tietoihin.</t>
  </si>
  <si>
    <t>Kumulatiivinen</t>
  </si>
  <si>
    <t>muutos(%) = muutos vuodesta 2014 vuoteen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</si>
</sst>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_ ;[Red]\-#,##0.0\ "/>
  </numFmts>
  <fonts count="7" x14ac:knownFonts="1"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2" borderId="1" xfId="0" applyFont="1" applyFill="1" applyBorder="1" applyAlignment="1">
      <alignment horizontal="left"/>
    </xf>
    <xf numFmtId="0" fontId="3" fillId="2" borderId="3" xfId="0" applyFont="1" applyFill="1" applyBorder="1" applyAlignment="1"/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3" fillId="0" borderId="7" xfId="0" applyFont="1" applyBorder="1"/>
    <xf numFmtId="164" fontId="3" fillId="0" borderId="8" xfId="0" applyNumberFormat="1" applyFont="1" applyBorder="1"/>
    <xf numFmtId="164" fontId="3" fillId="0" borderId="9" xfId="0" applyNumberFormat="1" applyFont="1" applyBorder="1"/>
    <xf numFmtId="165" fontId="3" fillId="0" borderId="9" xfId="0" applyNumberFormat="1" applyFont="1" applyBorder="1"/>
    <xf numFmtId="164" fontId="3" fillId="0" borderId="10" xfId="0" applyNumberFormat="1" applyFont="1" applyBorder="1"/>
    <xf numFmtId="0" fontId="3" fillId="4" borderId="11" xfId="0" applyFont="1" applyFill="1" applyBorder="1"/>
    <xf numFmtId="164" fontId="3" fillId="4" borderId="12" xfId="0" applyNumberFormat="1" applyFont="1" applyFill="1" applyBorder="1"/>
    <xf numFmtId="164" fontId="3" fillId="4" borderId="13" xfId="0" applyNumberFormat="1" applyFont="1" applyFill="1" applyBorder="1"/>
    <xf numFmtId="165" fontId="3" fillId="4" borderId="13" xfId="0" applyNumberFormat="1" applyFont="1" applyFill="1" applyBorder="1"/>
    <xf numFmtId="164" fontId="3" fillId="4" borderId="14" xfId="0" applyNumberFormat="1" applyFont="1" applyFill="1" applyBorder="1"/>
    <xf numFmtId="0" fontId="3" fillId="0" borderId="11" xfId="0" applyFont="1" applyBorder="1"/>
    <xf numFmtId="164" fontId="3" fillId="0" borderId="12" xfId="0" applyNumberFormat="1" applyFont="1" applyBorder="1"/>
    <xf numFmtId="164" fontId="3" fillId="0" borderId="13" xfId="0" applyNumberFormat="1" applyFont="1" applyBorder="1"/>
    <xf numFmtId="165" fontId="3" fillId="0" borderId="13" xfId="0" applyNumberFormat="1" applyFont="1" applyBorder="1"/>
    <xf numFmtId="164" fontId="3" fillId="0" borderId="14" xfId="0" applyNumberFormat="1" applyFont="1" applyBorder="1"/>
    <xf numFmtId="0" fontId="3" fillId="4" borderId="15" xfId="0" applyFont="1" applyFill="1" applyBorder="1"/>
    <xf numFmtId="0" fontId="3" fillId="5" borderId="16" xfId="0" applyFont="1" applyFill="1" applyBorder="1"/>
    <xf numFmtId="164" fontId="3" fillId="5" borderId="17" xfId="0" applyNumberFormat="1" applyFont="1" applyFill="1" applyBorder="1"/>
    <xf numFmtId="164" fontId="3" fillId="5" borderId="18" xfId="0" applyNumberFormat="1" applyFont="1" applyFill="1" applyBorder="1"/>
    <xf numFmtId="165" fontId="3" fillId="5" borderId="18" xfId="0" applyNumberFormat="1" applyFont="1" applyFill="1" applyBorder="1"/>
    <xf numFmtId="164" fontId="3" fillId="5" borderId="19" xfId="0" applyNumberFormat="1" applyFont="1" applyFill="1" applyBorder="1"/>
    <xf numFmtId="0" fontId="0" fillId="0" borderId="0" xfId="0" applyAlignment="1"/>
    <xf numFmtId="0" fontId="4" fillId="0" borderId="0" xfId="0" applyFont="1" applyAlignment="1">
      <alignment horizontal="left" vertical="center"/>
    </xf>
    <xf numFmtId="0" fontId="4" fillId="0" borderId="0" xfId="0" applyFont="1"/>
    <xf numFmtId="0" fontId="5" fillId="0" borderId="0" xfId="0" applyNumberFormat="1" applyFont="1" applyFill="1" applyBorder="1" applyAlignment="1">
      <alignment horizontal="left" vertical="center"/>
    </xf>
    <xf numFmtId="164" fontId="3" fillId="4" borderId="4" xfId="0" applyNumberFormat="1" applyFont="1" applyFill="1" applyBorder="1"/>
    <xf numFmtId="164" fontId="3" fillId="4" borderId="5" xfId="0" applyNumberFormat="1" applyFont="1" applyFill="1" applyBorder="1"/>
    <xf numFmtId="165" fontId="3" fillId="4" borderId="5" xfId="0" applyNumberFormat="1" applyFont="1" applyFill="1" applyBorder="1"/>
    <xf numFmtId="164" fontId="3" fillId="4" borderId="6" xfId="0" applyNumberFormat="1" applyFont="1" applyFill="1" applyBorder="1"/>
    <xf numFmtId="0" fontId="0" fillId="2" borderId="0" xfId="0" applyFill="1"/>
    <xf numFmtId="0" fontId="6" fillId="2" borderId="0" xfId="0" applyFont="1" applyFill="1"/>
    <xf numFmtId="0" fontId="1" fillId="5" borderId="16" xfId="0" applyFont="1" applyFill="1" applyBorder="1"/>
    <xf numFmtId="164" fontId="1" fillId="5" borderId="17" xfId="0" applyNumberFormat="1" applyFont="1" applyFill="1" applyBorder="1"/>
    <xf numFmtId="164" fontId="1" fillId="5" borderId="18" xfId="0" applyNumberFormat="1" applyFont="1" applyFill="1" applyBorder="1"/>
    <xf numFmtId="165" fontId="1" fillId="5" borderId="18" xfId="0" applyNumberFormat="1" applyFont="1" applyFill="1" applyBorder="1"/>
    <xf numFmtId="164" fontId="1" fillId="5" borderId="19" xfId="0" applyNumberFormat="1" applyFont="1" applyFill="1" applyBorder="1"/>
    <xf numFmtId="0" fontId="1" fillId="3" borderId="2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1" fillId="3" borderId="20" xfId="0" applyNumberFormat="1" applyFont="1" applyFill="1" applyBorder="1" applyAlignment="1">
      <alignment horizontal="center"/>
    </xf>
    <xf numFmtId="49" fontId="1" fillId="3" borderId="21" xfId="0" applyNumberFormat="1" applyFont="1" applyFill="1" applyBorder="1" applyAlignment="1">
      <alignment horizontal="center"/>
    </xf>
    <xf numFmtId="49" fontId="1" fillId="3" borderId="22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0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22"/>
  <sheetViews>
    <sheetView showGridLines="0"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25" sqref="B25"/>
    </sheetView>
  </sheetViews>
  <sheetFormatPr defaultRowHeight="12.75" x14ac:dyDescent="0.2"/>
  <cols>
    <col min="1" max="1" width="8.7109375" style="27" customWidth="1"/>
    <col min="2" max="2" width="14.7109375" style="29" customWidth="1"/>
    <col min="3" max="30" width="9.7109375" style="29" customWidth="1"/>
    <col min="31" max="62" width="9.7109375" customWidth="1"/>
    <col min="63" max="82" width="10.7109375" style="29" customWidth="1"/>
    <col min="83" max="86" width="10.7109375" customWidth="1"/>
    <col min="87" max="90" width="10.7109375" style="29" customWidth="1"/>
    <col min="91" max="112" width="10.7109375" customWidth="1"/>
    <col min="114" max="134" width="10.7109375" customWidth="1"/>
  </cols>
  <sheetData>
    <row r="1" spans="1:90" s="35" customFormat="1" ht="15.6" customHeight="1" x14ac:dyDescent="0.2">
      <c r="A1" s="48"/>
      <c r="B1" s="49"/>
      <c r="C1" s="42" t="s">
        <v>0</v>
      </c>
      <c r="D1" s="43"/>
      <c r="E1" s="43"/>
      <c r="F1" s="43"/>
      <c r="G1" s="43"/>
      <c r="H1" s="43"/>
      <c r="I1" s="44"/>
      <c r="J1" s="42" t="s">
        <v>1</v>
      </c>
      <c r="K1" s="43"/>
      <c r="L1" s="43"/>
      <c r="M1" s="43"/>
      <c r="N1" s="43"/>
      <c r="O1" s="43"/>
      <c r="P1" s="44"/>
      <c r="Q1" s="42" t="s">
        <v>27</v>
      </c>
      <c r="R1" s="43"/>
      <c r="S1" s="43"/>
      <c r="T1" s="43"/>
      <c r="U1" s="43"/>
      <c r="V1" s="43"/>
      <c r="W1" s="44"/>
      <c r="X1" s="42" t="s">
        <v>2</v>
      </c>
      <c r="Y1" s="43"/>
      <c r="Z1" s="43"/>
      <c r="AA1" s="43"/>
      <c r="AB1" s="43"/>
      <c r="AC1" s="43"/>
      <c r="AD1" s="44"/>
      <c r="AE1" s="42" t="s">
        <v>28</v>
      </c>
      <c r="AF1" s="43"/>
      <c r="AG1" s="43"/>
      <c r="AH1" s="43"/>
      <c r="AI1" s="43"/>
      <c r="AJ1" s="43"/>
      <c r="AK1" s="44"/>
      <c r="AL1" s="42" t="s">
        <v>3</v>
      </c>
      <c r="AM1" s="43"/>
      <c r="AN1" s="43"/>
      <c r="AO1" s="43"/>
      <c r="AP1" s="43"/>
      <c r="AQ1" s="43"/>
      <c r="AR1" s="44"/>
      <c r="AS1" s="42" t="s">
        <v>26</v>
      </c>
      <c r="AT1" s="43"/>
      <c r="AU1" s="43"/>
      <c r="AV1" s="43"/>
      <c r="AW1" s="43"/>
      <c r="AX1" s="43"/>
      <c r="AY1" s="44"/>
      <c r="AZ1" s="42" t="s">
        <v>35</v>
      </c>
      <c r="BA1" s="43"/>
      <c r="BB1" s="43"/>
      <c r="BC1" s="43"/>
      <c r="BD1" s="43"/>
      <c r="BE1" s="43"/>
      <c r="BF1" s="44"/>
      <c r="BG1" s="42" t="s">
        <v>30</v>
      </c>
      <c r="BH1" s="43"/>
      <c r="BI1" s="43"/>
      <c r="BJ1" s="43"/>
      <c r="BK1" s="43"/>
      <c r="BL1" s="43"/>
      <c r="BM1" s="44"/>
      <c r="BN1" s="42" t="s">
        <v>4</v>
      </c>
      <c r="BO1" s="43"/>
      <c r="BP1" s="43"/>
      <c r="BQ1" s="43"/>
      <c r="BR1" s="43"/>
      <c r="BS1" s="43"/>
      <c r="BT1" s="44"/>
    </row>
    <row r="2" spans="1:90" s="35" customFormat="1" ht="31.15" customHeight="1" x14ac:dyDescent="0.2">
      <c r="A2" s="48"/>
      <c r="B2" s="49"/>
      <c r="C2" s="42"/>
      <c r="D2" s="43"/>
      <c r="E2" s="43"/>
      <c r="F2" s="43"/>
      <c r="G2" s="43"/>
      <c r="H2" s="43"/>
      <c r="I2" s="44"/>
      <c r="J2" s="42"/>
      <c r="K2" s="43"/>
      <c r="L2" s="43"/>
      <c r="M2" s="43"/>
      <c r="N2" s="43"/>
      <c r="O2" s="43"/>
      <c r="P2" s="44"/>
      <c r="Q2" s="42"/>
      <c r="R2" s="43"/>
      <c r="S2" s="43"/>
      <c r="T2" s="43"/>
      <c r="U2" s="43"/>
      <c r="V2" s="43"/>
      <c r="W2" s="44"/>
      <c r="X2" s="42"/>
      <c r="Y2" s="43"/>
      <c r="Z2" s="43"/>
      <c r="AA2" s="43"/>
      <c r="AB2" s="43"/>
      <c r="AC2" s="43"/>
      <c r="AD2" s="44"/>
      <c r="AE2" s="42"/>
      <c r="AF2" s="43"/>
      <c r="AG2" s="43"/>
      <c r="AH2" s="43"/>
      <c r="AI2" s="43"/>
      <c r="AJ2" s="43"/>
      <c r="AK2" s="44"/>
      <c r="AL2" s="42"/>
      <c r="AM2" s="43"/>
      <c r="AN2" s="43"/>
      <c r="AO2" s="43"/>
      <c r="AP2" s="43"/>
      <c r="AQ2" s="43"/>
      <c r="AR2" s="44"/>
      <c r="AS2" s="42"/>
      <c r="AT2" s="43"/>
      <c r="AU2" s="43"/>
      <c r="AV2" s="43"/>
      <c r="AW2" s="43"/>
      <c r="AX2" s="43"/>
      <c r="AY2" s="44"/>
      <c r="AZ2" s="42"/>
      <c r="BA2" s="43"/>
      <c r="BB2" s="43"/>
      <c r="BC2" s="43"/>
      <c r="BD2" s="43"/>
      <c r="BE2" s="43"/>
      <c r="BF2" s="44"/>
      <c r="BG2" s="42"/>
      <c r="BH2" s="43"/>
      <c r="BI2" s="43"/>
      <c r="BJ2" s="43"/>
      <c r="BK2" s="43"/>
      <c r="BL2" s="43"/>
      <c r="BM2" s="44"/>
      <c r="BN2" s="42"/>
      <c r="BO2" s="43"/>
      <c r="BP2" s="43"/>
      <c r="BQ2" s="43"/>
      <c r="BR2" s="43"/>
      <c r="BS2" s="43"/>
      <c r="BT2" s="44"/>
    </row>
    <row r="3" spans="1:90" s="36" customFormat="1" ht="15.6" customHeight="1" x14ac:dyDescent="0.25">
      <c r="A3" s="50"/>
      <c r="B3" s="1" t="s">
        <v>5</v>
      </c>
      <c r="C3" s="45" t="s">
        <v>6</v>
      </c>
      <c r="D3" s="46"/>
      <c r="E3" s="46"/>
      <c r="F3" s="46"/>
      <c r="G3" s="46"/>
      <c r="H3" s="46"/>
      <c r="I3" s="47"/>
      <c r="J3" s="45" t="s">
        <v>7</v>
      </c>
      <c r="K3" s="46"/>
      <c r="L3" s="46"/>
      <c r="M3" s="46"/>
      <c r="N3" s="46"/>
      <c r="O3" s="46"/>
      <c r="P3" s="47"/>
      <c r="Q3" s="45" t="s">
        <v>8</v>
      </c>
      <c r="R3" s="46"/>
      <c r="S3" s="46"/>
      <c r="T3" s="46"/>
      <c r="U3" s="46"/>
      <c r="V3" s="46"/>
      <c r="W3" s="47"/>
      <c r="X3" s="45" t="s">
        <v>9</v>
      </c>
      <c r="Y3" s="46"/>
      <c r="Z3" s="46"/>
      <c r="AA3" s="46"/>
      <c r="AB3" s="46"/>
      <c r="AC3" s="46"/>
      <c r="AD3" s="47"/>
      <c r="AE3" s="45" t="s">
        <v>29</v>
      </c>
      <c r="AF3" s="46"/>
      <c r="AG3" s="46"/>
      <c r="AH3" s="46"/>
      <c r="AI3" s="46"/>
      <c r="AJ3" s="46"/>
      <c r="AK3" s="47"/>
      <c r="AL3" s="45" t="s">
        <v>10</v>
      </c>
      <c r="AM3" s="46"/>
      <c r="AN3" s="46"/>
      <c r="AO3" s="46"/>
      <c r="AP3" s="46"/>
      <c r="AQ3" s="46"/>
      <c r="AR3" s="47"/>
      <c r="AS3" s="45"/>
      <c r="AT3" s="46"/>
      <c r="AU3" s="46"/>
      <c r="AV3" s="46"/>
      <c r="AW3" s="46"/>
      <c r="AX3" s="46"/>
      <c r="AY3" s="47"/>
      <c r="AZ3" s="45"/>
      <c r="BA3" s="46"/>
      <c r="BB3" s="46"/>
      <c r="BC3" s="46"/>
      <c r="BD3" s="46"/>
      <c r="BE3" s="46"/>
      <c r="BF3" s="47"/>
      <c r="BG3" s="45" t="s">
        <v>31</v>
      </c>
      <c r="BH3" s="46"/>
      <c r="BI3" s="46"/>
      <c r="BJ3" s="46"/>
      <c r="BK3" s="46"/>
      <c r="BL3" s="46"/>
      <c r="BM3" s="47"/>
      <c r="BN3" s="45"/>
      <c r="BO3" s="46"/>
      <c r="BP3" s="46"/>
      <c r="BQ3" s="46"/>
      <c r="BR3" s="46"/>
      <c r="BS3" s="46"/>
      <c r="BT3" s="47"/>
    </row>
    <row r="4" spans="1:90" s="35" customFormat="1" ht="15.75" x14ac:dyDescent="0.25">
      <c r="A4" s="50"/>
      <c r="B4" s="2"/>
      <c r="C4" s="3">
        <v>2011</v>
      </c>
      <c r="D4" s="4">
        <v>2012</v>
      </c>
      <c r="E4" s="4">
        <v>2013</v>
      </c>
      <c r="F4" s="4">
        <v>2014</v>
      </c>
      <c r="G4" s="4">
        <v>2015</v>
      </c>
      <c r="H4" s="4" t="s">
        <v>11</v>
      </c>
      <c r="I4" s="5" t="s">
        <v>32</v>
      </c>
      <c r="J4" s="3">
        <v>2011</v>
      </c>
      <c r="K4" s="4">
        <v>2012</v>
      </c>
      <c r="L4" s="4">
        <v>2013</v>
      </c>
      <c r="M4" s="4">
        <v>2014</v>
      </c>
      <c r="N4" s="4">
        <v>2015</v>
      </c>
      <c r="O4" s="4" t="s">
        <v>11</v>
      </c>
      <c r="P4" s="5" t="s">
        <v>32</v>
      </c>
      <c r="Q4" s="3">
        <v>2011</v>
      </c>
      <c r="R4" s="4">
        <v>2012</v>
      </c>
      <c r="S4" s="4">
        <v>2013</v>
      </c>
      <c r="T4" s="4">
        <v>2014</v>
      </c>
      <c r="U4" s="4">
        <v>2015</v>
      </c>
      <c r="V4" s="4" t="s">
        <v>11</v>
      </c>
      <c r="W4" s="5" t="s">
        <v>32</v>
      </c>
      <c r="X4" s="3">
        <v>2011</v>
      </c>
      <c r="Y4" s="4">
        <v>2012</v>
      </c>
      <c r="Z4" s="4">
        <v>2013</v>
      </c>
      <c r="AA4" s="4">
        <v>2014</v>
      </c>
      <c r="AB4" s="4">
        <v>2015</v>
      </c>
      <c r="AC4" s="4" t="s">
        <v>11</v>
      </c>
      <c r="AD4" s="5" t="s">
        <v>32</v>
      </c>
      <c r="AE4" s="3">
        <v>2011</v>
      </c>
      <c r="AF4" s="4">
        <v>2012</v>
      </c>
      <c r="AG4" s="4">
        <v>2013</v>
      </c>
      <c r="AH4" s="4">
        <v>2014</v>
      </c>
      <c r="AI4" s="4">
        <v>2015</v>
      </c>
      <c r="AJ4" s="4" t="s">
        <v>11</v>
      </c>
      <c r="AK4" s="5" t="s">
        <v>32</v>
      </c>
      <c r="AL4" s="3">
        <v>2011</v>
      </c>
      <c r="AM4" s="4">
        <v>2012</v>
      </c>
      <c r="AN4" s="4">
        <v>2013</v>
      </c>
      <c r="AO4" s="4">
        <v>2014</v>
      </c>
      <c r="AP4" s="4">
        <v>2015</v>
      </c>
      <c r="AQ4" s="4" t="s">
        <v>11</v>
      </c>
      <c r="AR4" s="5" t="s">
        <v>32</v>
      </c>
      <c r="AS4" s="3">
        <v>2011</v>
      </c>
      <c r="AT4" s="4">
        <v>2012</v>
      </c>
      <c r="AU4" s="4">
        <v>2013</v>
      </c>
      <c r="AV4" s="4">
        <v>2014</v>
      </c>
      <c r="AW4" s="4">
        <v>2015</v>
      </c>
      <c r="AX4" s="4" t="s">
        <v>11</v>
      </c>
      <c r="AY4" s="5" t="s">
        <v>32</v>
      </c>
      <c r="AZ4" s="3">
        <v>2011</v>
      </c>
      <c r="BA4" s="4">
        <v>2012</v>
      </c>
      <c r="BB4" s="4">
        <v>2013</v>
      </c>
      <c r="BC4" s="4">
        <v>2014</v>
      </c>
      <c r="BD4" s="4">
        <v>2015</v>
      </c>
      <c r="BE4" s="4" t="s">
        <v>11</v>
      </c>
      <c r="BF4" s="5" t="s">
        <v>32</v>
      </c>
      <c r="BG4" s="3">
        <v>2011</v>
      </c>
      <c r="BH4" s="4">
        <v>2012</v>
      </c>
      <c r="BI4" s="4">
        <v>2013</v>
      </c>
      <c r="BJ4" s="4">
        <v>2014</v>
      </c>
      <c r="BK4" s="4">
        <v>2015</v>
      </c>
      <c r="BL4" s="4" t="s">
        <v>11</v>
      </c>
      <c r="BM4" s="5" t="s">
        <v>32</v>
      </c>
      <c r="BN4" s="3">
        <v>2011</v>
      </c>
      <c r="BO4" s="4">
        <v>2012</v>
      </c>
      <c r="BP4" s="4">
        <v>2013</v>
      </c>
      <c r="BQ4" s="4">
        <v>2014</v>
      </c>
      <c r="BR4" s="4">
        <v>2015</v>
      </c>
      <c r="BS4" s="4" t="s">
        <v>11</v>
      </c>
      <c r="BT4" s="5" t="s">
        <v>32</v>
      </c>
    </row>
    <row r="5" spans="1:90" ht="15.6" customHeight="1" x14ac:dyDescent="0.25">
      <c r="A5" s="51" t="s">
        <v>33</v>
      </c>
      <c r="B5" s="6" t="s">
        <v>12</v>
      </c>
      <c r="C5" s="7">
        <v>303.88989299999997</v>
      </c>
      <c r="D5" s="8">
        <v>306.03952199999998</v>
      </c>
      <c r="E5" s="8">
        <v>280.670725</v>
      </c>
      <c r="F5" s="8">
        <v>283.74925400000001</v>
      </c>
      <c r="G5" s="8">
        <v>278.33440200000001</v>
      </c>
      <c r="H5" s="9">
        <f>IF(OR(F5="",G5=""),"",(G5-F5)/F5*100)</f>
        <v>-1.9083229025863786</v>
      </c>
      <c r="I5" s="10">
        <f>IF(OR($BR5="",G5=""),"",G5/$BR5*100)</f>
        <v>11.530814830559583</v>
      </c>
      <c r="J5" s="7">
        <v>108.721284</v>
      </c>
      <c r="K5" s="8">
        <v>118.33991</v>
      </c>
      <c r="L5" s="8">
        <v>111.406442</v>
      </c>
      <c r="M5" s="8">
        <v>119.595305</v>
      </c>
      <c r="N5" s="8">
        <v>122.314792</v>
      </c>
      <c r="O5" s="9">
        <f>IF(OR(M5="",N5=""),"",(N5-M5)/M5*100)</f>
        <v>2.2739078260639087</v>
      </c>
      <c r="P5" s="10">
        <f>IF(OR($BR5="",N5=""),"",N5/$BR5*100)</f>
        <v>5.0672471942236248</v>
      </c>
      <c r="Q5" s="7">
        <v>173.73692399999999</v>
      </c>
      <c r="R5" s="8">
        <v>182.50068300000001</v>
      </c>
      <c r="S5" s="8">
        <v>184.49503899999999</v>
      </c>
      <c r="T5" s="8">
        <v>191.22748200000001</v>
      </c>
      <c r="U5" s="8">
        <v>187.69936200000001</v>
      </c>
      <c r="V5" s="9">
        <f>IF(OR(T5="",U5=""),"",(U5-T5)/T5*100)</f>
        <v>-1.8449858582565037</v>
      </c>
      <c r="W5" s="10">
        <f>IF(OR($BR5="",U5=""),"",U5/$BR5*100)</f>
        <v>7.7759938099070185</v>
      </c>
      <c r="X5" s="7">
        <v>106.85252699999999</v>
      </c>
      <c r="Y5" s="8">
        <v>111.242942</v>
      </c>
      <c r="Z5" s="8">
        <v>110.084671</v>
      </c>
      <c r="AA5" s="8">
        <v>111.76036000000001</v>
      </c>
      <c r="AB5" s="8">
        <v>118.357721</v>
      </c>
      <c r="AC5" s="9">
        <f>IF(OR(AA5="",AB5=""),"",(AB5-AA5)/AA5*100)</f>
        <v>5.9031314859758792</v>
      </c>
      <c r="AD5" s="10">
        <f>IF(OR($BR5="",AB5=""),"",AB5/$BR5*100)</f>
        <v>4.9033139806341053</v>
      </c>
      <c r="AE5" s="7">
        <v>365.86553400000003</v>
      </c>
      <c r="AF5" s="8">
        <v>293.722196</v>
      </c>
      <c r="AG5" s="8">
        <v>301.79655400000001</v>
      </c>
      <c r="AH5" s="8">
        <v>316.01950599999998</v>
      </c>
      <c r="AI5" s="8">
        <v>320.17556200000001</v>
      </c>
      <c r="AJ5" s="9">
        <f>IF(OR(AH5="",AI5=""),"",(AI5-AH5)/AH5*100)</f>
        <v>1.3151264150131401</v>
      </c>
      <c r="AK5" s="10">
        <f>IF(OR($BR5="",AI5=""),"",AI5/$BR5*100)</f>
        <v>13.264206983268814</v>
      </c>
      <c r="AL5" s="7">
        <v>120.214456</v>
      </c>
      <c r="AM5" s="8">
        <v>125.058103</v>
      </c>
      <c r="AN5" s="8">
        <v>127.02593</v>
      </c>
      <c r="AO5" s="8">
        <v>139.07714799999999</v>
      </c>
      <c r="AP5" s="8">
        <v>143.31924599999999</v>
      </c>
      <c r="AQ5" s="9">
        <f>IF(OR(AO5="",AP5=""),"",(AP5-AO5)/AO5*100)</f>
        <v>3.0501761511531704</v>
      </c>
      <c r="AR5" s="10">
        <f>IF(OR($BR5="",AP5=""),"",AP5/$BR5*100)</f>
        <v>5.9374179957870137</v>
      </c>
      <c r="AS5" s="7">
        <v>567.15399845999991</v>
      </c>
      <c r="AT5" s="8">
        <v>591.57897899000022</v>
      </c>
      <c r="AU5" s="8">
        <v>598.06237841000052</v>
      </c>
      <c r="AV5" s="8">
        <v>623.25870345000021</v>
      </c>
      <c r="AW5" s="8">
        <v>650.38613535999912</v>
      </c>
      <c r="AX5" s="9">
        <f>IF(OR(AV5="",AW5=""),"",(AW5-AV5)/AV5*100)</f>
        <v>4.3525155380642282</v>
      </c>
      <c r="AY5" s="10">
        <f>IF(OR($BR5="",AW5=""),"",AW5/$BR5*100)</f>
        <v>26.944143596016602</v>
      </c>
      <c r="AZ5" s="7">
        <v>1746.4346164599999</v>
      </c>
      <c r="BA5" s="8">
        <v>1728.48233499</v>
      </c>
      <c r="BB5" s="8">
        <v>1713.5417394100004</v>
      </c>
      <c r="BC5" s="8">
        <v>1784.6877584500003</v>
      </c>
      <c r="BD5" s="8">
        <v>1820.5872203599993</v>
      </c>
      <c r="BE5" s="9">
        <f>IF(OR(BC5="",BD5=""),"",(BD5-BC5)/BC5*100)</f>
        <v>2.0115262033946846</v>
      </c>
      <c r="BF5" s="10">
        <f>IF(OR($BR5="",BD5=""),"",BD5/$BR5*100)</f>
        <v>75.423138390396758</v>
      </c>
      <c r="BG5" s="7">
        <v>371.06086699999997</v>
      </c>
      <c r="BH5" s="8">
        <v>449.82111800000001</v>
      </c>
      <c r="BI5" s="8">
        <v>482.66918700000002</v>
      </c>
      <c r="BJ5" s="8">
        <v>544.19537700000001</v>
      </c>
      <c r="BK5" s="8">
        <v>593.24394500000005</v>
      </c>
      <c r="BL5" s="9">
        <f>IF(OR(BJ5="",BK5=""),"",(BK5-BJ5)/BJ5*100)</f>
        <v>9.0130438575923524</v>
      </c>
      <c r="BM5" s="10">
        <f>IF(OR($BR5="",BK5=""),"",BK5/$BR5*100)</f>
        <v>24.576861609603235</v>
      </c>
      <c r="BN5" s="7">
        <v>2117.4954834599998</v>
      </c>
      <c r="BO5" s="8">
        <v>2178.3034529900001</v>
      </c>
      <c r="BP5" s="8">
        <v>2196.2109264100004</v>
      </c>
      <c r="BQ5" s="8">
        <v>2328.8831354500003</v>
      </c>
      <c r="BR5" s="8">
        <v>2413.8311653599994</v>
      </c>
      <c r="BS5" s="9">
        <f>IF(OR(BQ5="",BR5=""),"",(BR5-BQ5)/BQ5*100)</f>
        <v>3.6475866314169951</v>
      </c>
      <c r="BT5" s="10">
        <f>IF(OR($BR5="",BR5=""),"",BR5/$BR5*100)</f>
        <v>100</v>
      </c>
      <c r="BU5"/>
      <c r="BV5"/>
      <c r="BW5"/>
      <c r="BX5"/>
      <c r="BY5"/>
      <c r="BZ5"/>
      <c r="CA5"/>
      <c r="CB5"/>
      <c r="CC5"/>
      <c r="CD5"/>
      <c r="CI5"/>
      <c r="CJ5"/>
      <c r="CK5"/>
      <c r="CL5"/>
    </row>
    <row r="6" spans="1:90" ht="15.75" x14ac:dyDescent="0.25">
      <c r="A6" s="51"/>
      <c r="B6" s="11" t="s">
        <v>13</v>
      </c>
      <c r="C6" s="12">
        <v>255.16443799999999</v>
      </c>
      <c r="D6" s="13">
        <v>262.02481599999999</v>
      </c>
      <c r="E6" s="13">
        <v>260.07109100000002</v>
      </c>
      <c r="F6" s="13">
        <v>258.82495599999999</v>
      </c>
      <c r="G6" s="13"/>
      <c r="H6" s="14" t="str">
        <f>IF(OR(F6="",G6=""),"",(G6-F6)/F6*100)</f>
        <v/>
      </c>
      <c r="I6" s="15" t="str">
        <f t="shared" ref="I6:I18" si="0">IF(OR($BR6="",G6=""),"",G6/$BR6*100)</f>
        <v/>
      </c>
      <c r="J6" s="12">
        <v>81.576756000000003</v>
      </c>
      <c r="K6" s="13">
        <v>88.278485000000003</v>
      </c>
      <c r="L6" s="13">
        <v>89.354185000000001</v>
      </c>
      <c r="M6" s="13">
        <v>96.288916999999998</v>
      </c>
      <c r="N6" s="13"/>
      <c r="O6" s="14" t="str">
        <f>IF(OR(M6="",N6=""),"",(N6-M6)/M6*100)</f>
        <v/>
      </c>
      <c r="P6" s="15" t="str">
        <f t="shared" ref="P6:P18" si="1">IF(OR($BR6="",N6=""),"",N6/$BR6*100)</f>
        <v/>
      </c>
      <c r="Q6" s="12">
        <v>162.566731</v>
      </c>
      <c r="R6" s="13">
        <v>166.035437</v>
      </c>
      <c r="S6" s="13">
        <v>167.95016899999999</v>
      </c>
      <c r="T6" s="13">
        <v>176.14097000000001</v>
      </c>
      <c r="U6" s="13"/>
      <c r="V6" s="14" t="str">
        <f>IF(OR(T6="",U6=""),"",(U6-T6)/T6*100)</f>
        <v/>
      </c>
      <c r="W6" s="15" t="str">
        <f t="shared" ref="W6:W18" si="2">IF(OR($BR6="",U6=""),"",U6/$BR6*100)</f>
        <v/>
      </c>
      <c r="X6" s="12">
        <v>106.212084</v>
      </c>
      <c r="Y6" s="13">
        <v>107.166151</v>
      </c>
      <c r="Z6" s="13">
        <v>108.23241299999999</v>
      </c>
      <c r="AA6" s="13">
        <v>113.718861</v>
      </c>
      <c r="AB6" s="13"/>
      <c r="AC6" s="14" t="str">
        <f>IF(OR(AA6="",AB6=""),"",(AB6-AA6)/AA6*100)</f>
        <v/>
      </c>
      <c r="AD6" s="15" t="str">
        <f t="shared" ref="AD6:AD18" si="3">IF(OR($BR6="",AB6=""),"",AB6/$BR6*100)</f>
        <v/>
      </c>
      <c r="AE6" s="12">
        <v>275.78451799999999</v>
      </c>
      <c r="AF6" s="13">
        <v>295.94774000000001</v>
      </c>
      <c r="AG6" s="13">
        <v>286.61983300000003</v>
      </c>
      <c r="AH6" s="13">
        <v>301.11508400000002</v>
      </c>
      <c r="AI6" s="13"/>
      <c r="AJ6" s="14" t="str">
        <f>IF(OR(AH6="",AI6=""),"",(AI6-AH6)/AH6*100)</f>
        <v/>
      </c>
      <c r="AK6" s="15" t="str">
        <f t="shared" ref="AK6:AK18" si="4">IF(OR($BR6="",AI6=""),"",AI6/$BR6*100)</f>
        <v/>
      </c>
      <c r="AL6" s="12">
        <v>114.147536</v>
      </c>
      <c r="AM6" s="13">
        <v>120.686459</v>
      </c>
      <c r="AN6" s="13">
        <v>127.551755</v>
      </c>
      <c r="AO6" s="13">
        <v>136.57019099999999</v>
      </c>
      <c r="AP6" s="13"/>
      <c r="AQ6" s="14" t="str">
        <f>IF(OR(AO6="",AP6=""),"",(AP6-AO6)/AO6*100)</f>
        <v/>
      </c>
      <c r="AR6" s="15" t="str">
        <f t="shared" ref="AR6:AR18" si="5">IF(OR($BR6="",AP6=""),"",AP6/$BR6*100)</f>
        <v/>
      </c>
      <c r="AS6" s="12">
        <v>495.1339539600001</v>
      </c>
      <c r="AT6" s="13">
        <v>515.60316720999992</v>
      </c>
      <c r="AU6" s="13">
        <v>524.47980403000008</v>
      </c>
      <c r="AV6" s="13">
        <v>553.29279235000013</v>
      </c>
      <c r="AW6" s="13"/>
      <c r="AX6" s="14" t="str">
        <f>IF(OR(AV6="",AW6=""),"",(AW6-AV6)/AV6*100)</f>
        <v/>
      </c>
      <c r="AY6" s="15" t="str">
        <f t="shared" ref="AY6:AY18" si="6">IF(OR($BR6="",AW6=""),"",AW6/$BR6*100)</f>
        <v/>
      </c>
      <c r="AZ6" s="12">
        <v>1490.5860169600001</v>
      </c>
      <c r="BA6" s="13">
        <v>1555.7422552099999</v>
      </c>
      <c r="BB6" s="13">
        <v>1564.25925003</v>
      </c>
      <c r="BC6" s="13">
        <v>1635.9517713499999</v>
      </c>
      <c r="BD6" s="13"/>
      <c r="BE6" s="14" t="str">
        <f>IF(OR(BC6="",BD6=""),"",(BD6-BC6)/BC6*100)</f>
        <v/>
      </c>
      <c r="BF6" s="15" t="str">
        <f t="shared" ref="BF6:BF18" si="7">IF(OR($BR6="",BD6=""),"",BD6/$BR6*100)</f>
        <v/>
      </c>
      <c r="BG6" s="12">
        <v>432.53098299999999</v>
      </c>
      <c r="BH6" s="13">
        <v>471.97832599999998</v>
      </c>
      <c r="BI6" s="13">
        <v>512.57816200000002</v>
      </c>
      <c r="BJ6" s="13">
        <v>568.83769299999994</v>
      </c>
      <c r="BK6" s="13"/>
      <c r="BL6" s="14" t="str">
        <f>IF(OR(BJ6="",BK6=""),"",(BK6-BJ6)/BJ6*100)</f>
        <v/>
      </c>
      <c r="BM6" s="15" t="str">
        <f t="shared" ref="BM6:BM18" si="8">IF(OR($BR6="",BK6=""),"",BK6/$BR6*100)</f>
        <v/>
      </c>
      <c r="BN6" s="12">
        <v>1923.1169999599999</v>
      </c>
      <c r="BO6" s="13">
        <v>2027.7205812099999</v>
      </c>
      <c r="BP6" s="13">
        <v>2076.83741203</v>
      </c>
      <c r="BQ6" s="13">
        <v>2204.7894643499999</v>
      </c>
      <c r="BR6" s="13"/>
      <c r="BS6" s="14" t="str">
        <f>IF(OR(BQ6="",BR6=""),"",(BR6-BQ6)/BQ6*100)</f>
        <v/>
      </c>
      <c r="BT6" s="15" t="str">
        <f t="shared" ref="BT6:BT18" si="9">IF(OR($BR6="",BR6=""),"",BR6/$BR6*100)</f>
        <v/>
      </c>
      <c r="BU6"/>
      <c r="BV6"/>
      <c r="BW6"/>
      <c r="BX6"/>
      <c r="BY6"/>
      <c r="BZ6"/>
      <c r="CA6"/>
      <c r="CB6"/>
      <c r="CC6"/>
      <c r="CD6"/>
      <c r="CI6"/>
      <c r="CJ6"/>
      <c r="CK6"/>
      <c r="CL6"/>
    </row>
    <row r="7" spans="1:90" ht="15.75" x14ac:dyDescent="0.25">
      <c r="A7" s="51"/>
      <c r="B7" s="16" t="s">
        <v>14</v>
      </c>
      <c r="C7" s="17">
        <v>277.85358600000001</v>
      </c>
      <c r="D7" s="18">
        <v>285.991758</v>
      </c>
      <c r="E7" s="18">
        <v>278.38059500000003</v>
      </c>
      <c r="F7" s="18">
        <v>276.88817399999999</v>
      </c>
      <c r="G7" s="18"/>
      <c r="H7" s="19" t="str">
        <f>IF(OR(F7="",G7=""),"",(G7-F7)/F7*100)</f>
        <v/>
      </c>
      <c r="I7" s="20" t="str">
        <f t="shared" si="0"/>
        <v/>
      </c>
      <c r="J7" s="17">
        <v>85.056881000000004</v>
      </c>
      <c r="K7" s="18">
        <v>93.437866999999997</v>
      </c>
      <c r="L7" s="18">
        <v>96.126938999999993</v>
      </c>
      <c r="M7" s="18">
        <v>97.510785999999996</v>
      </c>
      <c r="N7" s="18"/>
      <c r="O7" s="19" t="str">
        <f>IF(OR(M7="",N7=""),"",(N7-M7)/M7*100)</f>
        <v/>
      </c>
      <c r="P7" s="20" t="str">
        <f t="shared" si="1"/>
        <v/>
      </c>
      <c r="Q7" s="17">
        <v>165.291595</v>
      </c>
      <c r="R7" s="18">
        <v>173.84414599999999</v>
      </c>
      <c r="S7" s="18">
        <v>177.95335600000001</v>
      </c>
      <c r="T7" s="18">
        <v>183.49198799999999</v>
      </c>
      <c r="U7" s="18"/>
      <c r="V7" s="19" t="str">
        <f>IF(OR(T7="",U7=""),"",(U7-T7)/T7*100)</f>
        <v/>
      </c>
      <c r="W7" s="20" t="str">
        <f t="shared" si="2"/>
        <v/>
      </c>
      <c r="X7" s="17">
        <v>104.12062400000001</v>
      </c>
      <c r="Y7" s="18">
        <v>104.76640500000001</v>
      </c>
      <c r="Z7" s="18">
        <v>112.131602</v>
      </c>
      <c r="AA7" s="18">
        <v>114.75666200000001</v>
      </c>
      <c r="AB7" s="18"/>
      <c r="AC7" s="19" t="str">
        <f>IF(OR(AA7="",AB7=""),"",(AB7-AA7)/AA7*100)</f>
        <v/>
      </c>
      <c r="AD7" s="20" t="str">
        <f t="shared" si="3"/>
        <v/>
      </c>
      <c r="AE7" s="17">
        <v>281.52415500000001</v>
      </c>
      <c r="AF7" s="18">
        <v>289.71201400000001</v>
      </c>
      <c r="AG7" s="18">
        <v>305.46698600000002</v>
      </c>
      <c r="AH7" s="18">
        <v>305.94268</v>
      </c>
      <c r="AI7" s="18"/>
      <c r="AJ7" s="19" t="str">
        <f>IF(OR(AH7="",AI7=""),"",(AI7-AH7)/AH7*100)</f>
        <v/>
      </c>
      <c r="AK7" s="20" t="str">
        <f t="shared" si="4"/>
        <v/>
      </c>
      <c r="AL7" s="17">
        <v>111.34101099999999</v>
      </c>
      <c r="AM7" s="18">
        <v>122.98395600000001</v>
      </c>
      <c r="AN7" s="18">
        <v>129.72456700000001</v>
      </c>
      <c r="AO7" s="18">
        <v>132.37246999999999</v>
      </c>
      <c r="AP7" s="18"/>
      <c r="AQ7" s="19" t="str">
        <f>IF(OR(AO7="",AP7=""),"",(AP7-AO7)/AO7*100)</f>
        <v/>
      </c>
      <c r="AR7" s="20" t="str">
        <f t="shared" si="5"/>
        <v/>
      </c>
      <c r="AS7" s="17">
        <v>510.56269560000015</v>
      </c>
      <c r="AT7" s="18">
        <v>527.2332738299998</v>
      </c>
      <c r="AU7" s="18">
        <v>549.62511855000025</v>
      </c>
      <c r="AV7" s="18">
        <v>556.12076293000018</v>
      </c>
      <c r="AW7" s="18"/>
      <c r="AX7" s="19" t="str">
        <f>IF(OR(AV7="",AW7=""),"",(AW7-AV7)/AV7*100)</f>
        <v/>
      </c>
      <c r="AY7" s="20" t="str">
        <f t="shared" si="6"/>
        <v/>
      </c>
      <c r="AZ7" s="17">
        <v>1535.7505476000001</v>
      </c>
      <c r="BA7" s="18">
        <v>1597.9694198299999</v>
      </c>
      <c r="BB7" s="18">
        <v>1649.4091635500004</v>
      </c>
      <c r="BC7" s="18">
        <v>1667.0835229299998</v>
      </c>
      <c r="BD7" s="18"/>
      <c r="BE7" s="19" t="str">
        <f>IF(OR(BC7="",BD7=""),"",(BD7-BC7)/BC7*100)</f>
        <v/>
      </c>
      <c r="BF7" s="20" t="str">
        <f t="shared" si="7"/>
        <v/>
      </c>
      <c r="BG7" s="17">
        <v>458.63389000000001</v>
      </c>
      <c r="BH7" s="18">
        <v>482.401882</v>
      </c>
      <c r="BI7" s="18">
        <v>535.69142099999999</v>
      </c>
      <c r="BJ7" s="18">
        <v>579.06251399999996</v>
      </c>
      <c r="BK7" s="18"/>
      <c r="BL7" s="19" t="str">
        <f>IF(OR(BJ7="",BK7=""),"",(BK7-BJ7)/BJ7*100)</f>
        <v/>
      </c>
      <c r="BM7" s="20" t="str">
        <f t="shared" si="8"/>
        <v/>
      </c>
      <c r="BN7" s="17">
        <v>1994.3844376000002</v>
      </c>
      <c r="BO7" s="18">
        <v>2080.37130183</v>
      </c>
      <c r="BP7" s="18">
        <v>2185.1005845500003</v>
      </c>
      <c r="BQ7" s="18">
        <v>2246.1460369299998</v>
      </c>
      <c r="BR7" s="18"/>
      <c r="BS7" s="19" t="str">
        <f>IF(OR(BQ7="",BR7=""),"",(BR7-BQ7)/BQ7*100)</f>
        <v/>
      </c>
      <c r="BT7" s="20" t="str">
        <f t="shared" si="9"/>
        <v/>
      </c>
      <c r="BU7"/>
      <c r="BV7"/>
      <c r="BW7"/>
      <c r="BX7"/>
      <c r="BY7"/>
      <c r="BZ7"/>
      <c r="CA7"/>
      <c r="CB7"/>
      <c r="CC7"/>
      <c r="CD7"/>
      <c r="CI7"/>
      <c r="CJ7"/>
      <c r="CK7"/>
      <c r="CL7"/>
    </row>
    <row r="8" spans="1:90" ht="15.75" x14ac:dyDescent="0.25">
      <c r="A8" s="51"/>
      <c r="B8" s="11" t="s">
        <v>15</v>
      </c>
      <c r="C8" s="12">
        <v>337.10671000000002</v>
      </c>
      <c r="D8" s="13">
        <v>326.71562799999998</v>
      </c>
      <c r="E8" s="13">
        <v>329.80987900000002</v>
      </c>
      <c r="F8" s="13">
        <v>313.95171299999998</v>
      </c>
      <c r="G8" s="13"/>
      <c r="H8" s="14" t="str">
        <f t="shared" ref="H8:H18" si="10">IF(OR(F8="",G8=""),"",(G8-F8)/F8*100)</f>
        <v/>
      </c>
      <c r="I8" s="15" t="str">
        <f t="shared" si="0"/>
        <v/>
      </c>
      <c r="J8" s="12">
        <v>87.709740999999994</v>
      </c>
      <c r="K8" s="13">
        <v>98.351527000000004</v>
      </c>
      <c r="L8" s="13">
        <v>101.302832</v>
      </c>
      <c r="M8" s="13">
        <v>96.663921000000002</v>
      </c>
      <c r="N8" s="13"/>
      <c r="O8" s="14" t="str">
        <f t="shared" ref="O8:O18" si="11">IF(OR(M8="",N8=""),"",(N8-M8)/M8*100)</f>
        <v/>
      </c>
      <c r="P8" s="15" t="str">
        <f t="shared" si="1"/>
        <v/>
      </c>
      <c r="Q8" s="12">
        <v>181.61217500000001</v>
      </c>
      <c r="R8" s="13">
        <v>181.87884099999999</v>
      </c>
      <c r="S8" s="13">
        <v>189.44957600000001</v>
      </c>
      <c r="T8" s="13">
        <v>188.55030600000001</v>
      </c>
      <c r="U8" s="13"/>
      <c r="V8" s="14" t="str">
        <f t="shared" ref="V8:V18" si="12">IF(OR(T8="",U8=""),"",(U8-T8)/T8*100)</f>
        <v/>
      </c>
      <c r="W8" s="15" t="str">
        <f t="shared" si="2"/>
        <v/>
      </c>
      <c r="X8" s="12">
        <v>122.82049000000001</v>
      </c>
      <c r="Y8" s="13">
        <v>121.421746</v>
      </c>
      <c r="Z8" s="13">
        <v>118.532931</v>
      </c>
      <c r="AA8" s="13">
        <v>118.832611</v>
      </c>
      <c r="AB8" s="13"/>
      <c r="AC8" s="14" t="str">
        <f t="shared" ref="AC8:AC18" si="13">IF(OR(AA8="",AB8=""),"",(AB8-AA8)/AA8*100)</f>
        <v/>
      </c>
      <c r="AD8" s="15" t="str">
        <f t="shared" si="3"/>
        <v/>
      </c>
      <c r="AE8" s="12">
        <v>274.11899699999998</v>
      </c>
      <c r="AF8" s="13">
        <v>289.66131200000001</v>
      </c>
      <c r="AG8" s="13">
        <v>296.83495599999998</v>
      </c>
      <c r="AH8" s="13">
        <v>299.23489799999999</v>
      </c>
      <c r="AI8" s="13"/>
      <c r="AJ8" s="14" t="str">
        <f t="shared" ref="AJ8:AJ18" si="14">IF(OR(AH8="",AI8=""),"",(AI8-AH8)/AH8*100)</f>
        <v/>
      </c>
      <c r="AK8" s="15" t="str">
        <f t="shared" si="4"/>
        <v/>
      </c>
      <c r="AL8" s="12">
        <v>111.478269</v>
      </c>
      <c r="AM8" s="13">
        <v>119.646953</v>
      </c>
      <c r="AN8" s="13">
        <v>126.78831599999999</v>
      </c>
      <c r="AO8" s="13">
        <v>133.568037</v>
      </c>
      <c r="AP8" s="13"/>
      <c r="AQ8" s="14" t="str">
        <f t="shared" ref="AQ8:AQ18" si="15">IF(OR(AO8="",AP8=""),"",(AP8-AO8)/AO8*100)</f>
        <v/>
      </c>
      <c r="AR8" s="15" t="str">
        <f t="shared" si="5"/>
        <v/>
      </c>
      <c r="AS8" s="12">
        <v>532.32737840999982</v>
      </c>
      <c r="AT8" s="13">
        <v>550.75183493999998</v>
      </c>
      <c r="AU8" s="13">
        <v>564.56716632999974</v>
      </c>
      <c r="AV8" s="13">
        <v>567.75310138000032</v>
      </c>
      <c r="AW8" s="13"/>
      <c r="AX8" s="14" t="str">
        <f t="shared" ref="AX8:AX18" si="16">IF(OR(AV8="",AW8=""),"",(AW8-AV8)/AV8*100)</f>
        <v/>
      </c>
      <c r="AY8" s="15" t="str">
        <f t="shared" si="6"/>
        <v/>
      </c>
      <c r="AZ8" s="12">
        <v>1647.1737604099999</v>
      </c>
      <c r="BA8" s="13">
        <v>1688.4278419399998</v>
      </c>
      <c r="BB8" s="13">
        <v>1727.2856563299997</v>
      </c>
      <c r="BC8" s="13">
        <v>1718.5545873800002</v>
      </c>
      <c r="BD8" s="13"/>
      <c r="BE8" s="14" t="str">
        <f t="shared" ref="BE8:BE18" si="17">IF(OR(BC8="",BD8=""),"",(BD8-BC8)/BC8*100)</f>
        <v/>
      </c>
      <c r="BF8" s="15" t="str">
        <f t="shared" si="7"/>
        <v/>
      </c>
      <c r="BG8" s="12">
        <v>462.50372499999997</v>
      </c>
      <c r="BH8" s="13">
        <v>489.22985599999998</v>
      </c>
      <c r="BI8" s="13">
        <v>541.37007300000005</v>
      </c>
      <c r="BJ8" s="13">
        <v>584.46309599999995</v>
      </c>
      <c r="BK8" s="13"/>
      <c r="BL8" s="14" t="str">
        <f t="shared" ref="BL8:BL18" si="18">IF(OR(BJ8="",BK8=""),"",(BK8-BJ8)/BJ8*100)</f>
        <v/>
      </c>
      <c r="BM8" s="15" t="str">
        <f t="shared" si="8"/>
        <v/>
      </c>
      <c r="BN8" s="12">
        <v>2109.6774854099999</v>
      </c>
      <c r="BO8" s="13">
        <v>2177.6576979399997</v>
      </c>
      <c r="BP8" s="13">
        <v>2268.6557293299998</v>
      </c>
      <c r="BQ8" s="13">
        <v>2303.0176833800001</v>
      </c>
      <c r="BR8" s="13"/>
      <c r="BS8" s="14" t="str">
        <f t="shared" ref="BS8:BS18" si="19">IF(OR(BQ8="",BR8=""),"",(BR8-BQ8)/BQ8*100)</f>
        <v/>
      </c>
      <c r="BT8" s="15" t="str">
        <f t="shared" si="9"/>
        <v/>
      </c>
      <c r="BU8"/>
      <c r="BV8"/>
      <c r="BW8"/>
      <c r="BX8"/>
      <c r="BY8"/>
      <c r="BZ8"/>
      <c r="CA8"/>
      <c r="CB8"/>
      <c r="CC8"/>
      <c r="CD8"/>
      <c r="CI8"/>
      <c r="CJ8"/>
      <c r="CK8"/>
      <c r="CL8"/>
    </row>
    <row r="9" spans="1:90" ht="15.75" x14ac:dyDescent="0.25">
      <c r="A9" s="51"/>
      <c r="B9" s="16" t="s">
        <v>16</v>
      </c>
      <c r="C9" s="17">
        <v>306.32603399999999</v>
      </c>
      <c r="D9" s="18">
        <v>303.90998300000001</v>
      </c>
      <c r="E9" s="18">
        <v>322.47612099999998</v>
      </c>
      <c r="F9" s="18">
        <v>322.086366</v>
      </c>
      <c r="G9" s="18"/>
      <c r="H9" s="19" t="str">
        <f t="shared" si="10"/>
        <v/>
      </c>
      <c r="I9" s="20" t="str">
        <f t="shared" si="0"/>
        <v/>
      </c>
      <c r="J9" s="17">
        <v>93.144018000000003</v>
      </c>
      <c r="K9" s="18">
        <v>96.120762999999997</v>
      </c>
      <c r="L9" s="18">
        <v>99.907211000000004</v>
      </c>
      <c r="M9" s="18">
        <v>104.285397</v>
      </c>
      <c r="N9" s="18"/>
      <c r="O9" s="19" t="str">
        <f t="shared" si="11"/>
        <v/>
      </c>
      <c r="P9" s="20" t="str">
        <f t="shared" si="1"/>
        <v/>
      </c>
      <c r="Q9" s="17">
        <v>169.194288</v>
      </c>
      <c r="R9" s="18">
        <v>180.58745099999999</v>
      </c>
      <c r="S9" s="18">
        <v>182.28655499999999</v>
      </c>
      <c r="T9" s="18">
        <v>187.72221300000001</v>
      </c>
      <c r="U9" s="18"/>
      <c r="V9" s="19" t="str">
        <f t="shared" si="12"/>
        <v/>
      </c>
      <c r="W9" s="20" t="str">
        <f t="shared" si="2"/>
        <v/>
      </c>
      <c r="X9" s="17">
        <v>112.974102</v>
      </c>
      <c r="Y9" s="18">
        <v>123.41995799999999</v>
      </c>
      <c r="Z9" s="18">
        <v>130.52958899999999</v>
      </c>
      <c r="AA9" s="18">
        <v>148.889883</v>
      </c>
      <c r="AB9" s="18"/>
      <c r="AC9" s="19" t="str">
        <f t="shared" si="13"/>
        <v/>
      </c>
      <c r="AD9" s="20" t="str">
        <f t="shared" si="3"/>
        <v/>
      </c>
      <c r="AE9" s="17">
        <v>279.70343800000001</v>
      </c>
      <c r="AF9" s="18">
        <v>288.25474500000001</v>
      </c>
      <c r="AG9" s="18">
        <v>301.45640100000003</v>
      </c>
      <c r="AH9" s="18">
        <v>305.54671000000002</v>
      </c>
      <c r="AI9" s="18"/>
      <c r="AJ9" s="19" t="str">
        <f t="shared" si="14"/>
        <v/>
      </c>
      <c r="AK9" s="20" t="str">
        <f t="shared" si="4"/>
        <v/>
      </c>
      <c r="AL9" s="17">
        <v>113.902394</v>
      </c>
      <c r="AM9" s="18">
        <v>121.01496299999999</v>
      </c>
      <c r="AN9" s="18">
        <v>132.01314300000001</v>
      </c>
      <c r="AO9" s="18">
        <v>135.718177</v>
      </c>
      <c r="AP9" s="18"/>
      <c r="AQ9" s="19" t="str">
        <f t="shared" si="15"/>
        <v/>
      </c>
      <c r="AR9" s="20" t="str">
        <f t="shared" si="5"/>
        <v/>
      </c>
      <c r="AS9" s="17">
        <v>533.82819835000009</v>
      </c>
      <c r="AT9" s="18">
        <v>548.52922277999983</v>
      </c>
      <c r="AU9" s="18">
        <v>576.98424403000013</v>
      </c>
      <c r="AV9" s="18">
        <v>589.43762516999902</v>
      </c>
      <c r="AW9" s="18"/>
      <c r="AX9" s="19" t="str">
        <f t="shared" si="16"/>
        <v/>
      </c>
      <c r="AY9" s="20" t="str">
        <f t="shared" si="6"/>
        <v/>
      </c>
      <c r="AZ9" s="17">
        <v>1609.07247235</v>
      </c>
      <c r="BA9" s="18">
        <v>1661.8370857799998</v>
      </c>
      <c r="BB9" s="18">
        <v>1745.6532640300002</v>
      </c>
      <c r="BC9" s="18">
        <v>1793.6863711699993</v>
      </c>
      <c r="BD9" s="18"/>
      <c r="BE9" s="19" t="str">
        <f t="shared" si="17"/>
        <v/>
      </c>
      <c r="BF9" s="20" t="str">
        <f t="shared" si="7"/>
        <v/>
      </c>
      <c r="BG9" s="17">
        <v>453.46125000000001</v>
      </c>
      <c r="BH9" s="18">
        <v>479.591568</v>
      </c>
      <c r="BI9" s="18">
        <v>544.79613400000005</v>
      </c>
      <c r="BJ9" s="18">
        <v>590.691866</v>
      </c>
      <c r="BK9" s="18"/>
      <c r="BL9" s="19" t="str">
        <f t="shared" si="18"/>
        <v/>
      </c>
      <c r="BM9" s="20" t="str">
        <f t="shared" si="8"/>
        <v/>
      </c>
      <c r="BN9" s="17">
        <v>2062.5337223500001</v>
      </c>
      <c r="BO9" s="18">
        <v>2141.4286537799999</v>
      </c>
      <c r="BP9" s="18">
        <v>2290.4493980300003</v>
      </c>
      <c r="BQ9" s="18">
        <v>2384.3782371699995</v>
      </c>
      <c r="BR9" s="18"/>
      <c r="BS9" s="19" t="str">
        <f t="shared" si="19"/>
        <v/>
      </c>
      <c r="BT9" s="20" t="str">
        <f t="shared" si="9"/>
        <v/>
      </c>
      <c r="BU9"/>
      <c r="BV9"/>
      <c r="BW9"/>
      <c r="BX9"/>
      <c r="BY9"/>
      <c r="BZ9"/>
      <c r="CA9"/>
      <c r="CB9"/>
      <c r="CC9"/>
      <c r="CD9"/>
      <c r="CI9"/>
      <c r="CJ9"/>
      <c r="CK9"/>
      <c r="CL9"/>
    </row>
    <row r="10" spans="1:90" ht="15.75" x14ac:dyDescent="0.25">
      <c r="A10" s="51"/>
      <c r="B10" s="11" t="s">
        <v>17</v>
      </c>
      <c r="C10" s="12">
        <v>275.81633099999999</v>
      </c>
      <c r="D10" s="13">
        <v>277.77018099999998</v>
      </c>
      <c r="E10" s="13">
        <v>288.30159400000002</v>
      </c>
      <c r="F10" s="13">
        <v>293.36245000000002</v>
      </c>
      <c r="G10" s="13"/>
      <c r="H10" s="14" t="str">
        <f t="shared" si="10"/>
        <v/>
      </c>
      <c r="I10" s="15" t="str">
        <f t="shared" si="0"/>
        <v/>
      </c>
      <c r="J10" s="12">
        <v>89.315882999999999</v>
      </c>
      <c r="K10" s="13">
        <v>93.579738000000006</v>
      </c>
      <c r="L10" s="13">
        <v>106.979814</v>
      </c>
      <c r="M10" s="13">
        <v>108.396663</v>
      </c>
      <c r="N10" s="13"/>
      <c r="O10" s="14" t="str">
        <f t="shared" si="11"/>
        <v/>
      </c>
      <c r="P10" s="15" t="str">
        <f t="shared" si="1"/>
        <v/>
      </c>
      <c r="Q10" s="12">
        <v>172.31203500000001</v>
      </c>
      <c r="R10" s="13">
        <v>174.107235</v>
      </c>
      <c r="S10" s="13">
        <v>181.605075</v>
      </c>
      <c r="T10" s="13">
        <v>187.62034399999999</v>
      </c>
      <c r="U10" s="13"/>
      <c r="V10" s="14" t="str">
        <f t="shared" si="12"/>
        <v/>
      </c>
      <c r="W10" s="15" t="str">
        <f t="shared" si="2"/>
        <v/>
      </c>
      <c r="X10" s="12">
        <v>104.775446</v>
      </c>
      <c r="Y10" s="13">
        <v>113.647386</v>
      </c>
      <c r="Z10" s="13">
        <v>117.04638199999999</v>
      </c>
      <c r="AA10" s="13">
        <v>114.347956</v>
      </c>
      <c r="AB10" s="13"/>
      <c r="AC10" s="14" t="str">
        <f t="shared" si="13"/>
        <v/>
      </c>
      <c r="AD10" s="15" t="str">
        <f t="shared" si="3"/>
        <v/>
      </c>
      <c r="AE10" s="12">
        <v>291.75109400000002</v>
      </c>
      <c r="AF10" s="13">
        <v>289.98782199999999</v>
      </c>
      <c r="AG10" s="13">
        <v>313.22819199999998</v>
      </c>
      <c r="AH10" s="13">
        <v>308.21927299999999</v>
      </c>
      <c r="AI10" s="13"/>
      <c r="AJ10" s="14" t="str">
        <f t="shared" si="14"/>
        <v/>
      </c>
      <c r="AK10" s="15" t="str">
        <f t="shared" si="4"/>
        <v/>
      </c>
      <c r="AL10" s="12">
        <v>119.238084</v>
      </c>
      <c r="AM10" s="13">
        <v>121.864774</v>
      </c>
      <c r="AN10" s="13">
        <v>132.577001</v>
      </c>
      <c r="AO10" s="13">
        <v>138.21470400000001</v>
      </c>
      <c r="AP10" s="13"/>
      <c r="AQ10" s="14" t="str">
        <f t="shared" si="15"/>
        <v/>
      </c>
      <c r="AR10" s="15" t="str">
        <f t="shared" si="5"/>
        <v/>
      </c>
      <c r="AS10" s="12">
        <v>527.1913468499996</v>
      </c>
      <c r="AT10" s="13">
        <v>544.56900818999975</v>
      </c>
      <c r="AU10" s="13">
        <v>570.80667724999989</v>
      </c>
      <c r="AV10" s="13">
        <v>583.18489336000039</v>
      </c>
      <c r="AW10" s="13"/>
      <c r="AX10" s="14" t="str">
        <f t="shared" si="16"/>
        <v/>
      </c>
      <c r="AY10" s="15" t="str">
        <f t="shared" si="6"/>
        <v/>
      </c>
      <c r="AZ10" s="12">
        <v>1580.4002198499998</v>
      </c>
      <c r="BA10" s="13">
        <v>1615.5261441899997</v>
      </c>
      <c r="BB10" s="13">
        <v>1710.54473525</v>
      </c>
      <c r="BC10" s="13">
        <v>1733.3462833600004</v>
      </c>
      <c r="BD10" s="13"/>
      <c r="BE10" s="14" t="str">
        <f t="shared" si="17"/>
        <v/>
      </c>
      <c r="BF10" s="15" t="str">
        <f t="shared" si="7"/>
        <v/>
      </c>
      <c r="BG10" s="12">
        <v>451.72338000000002</v>
      </c>
      <c r="BH10" s="13">
        <v>484.63228600000002</v>
      </c>
      <c r="BI10" s="13">
        <v>547.35441700000001</v>
      </c>
      <c r="BJ10" s="13">
        <v>584.12212999999997</v>
      </c>
      <c r="BK10" s="13"/>
      <c r="BL10" s="14" t="str">
        <f t="shared" si="18"/>
        <v/>
      </c>
      <c r="BM10" s="15" t="str">
        <f t="shared" si="8"/>
        <v/>
      </c>
      <c r="BN10" s="12">
        <v>2032.1235998499999</v>
      </c>
      <c r="BO10" s="13">
        <v>2100.1584301899998</v>
      </c>
      <c r="BP10" s="13">
        <v>2257.89915225</v>
      </c>
      <c r="BQ10" s="13">
        <v>2317.4684133600003</v>
      </c>
      <c r="BR10" s="13"/>
      <c r="BS10" s="14" t="str">
        <f t="shared" si="19"/>
        <v/>
      </c>
      <c r="BT10" s="15" t="str">
        <f t="shared" si="9"/>
        <v/>
      </c>
      <c r="BU10"/>
      <c r="BV10"/>
      <c r="BW10"/>
      <c r="BX10"/>
      <c r="BY10"/>
      <c r="BZ10"/>
      <c r="CA10"/>
      <c r="CB10"/>
      <c r="CC10"/>
      <c r="CD10"/>
      <c r="CI10"/>
      <c r="CJ10"/>
      <c r="CK10"/>
      <c r="CL10"/>
    </row>
    <row r="11" spans="1:90" ht="15.75" x14ac:dyDescent="0.25">
      <c r="A11" s="51"/>
      <c r="B11" s="16" t="s">
        <v>18</v>
      </c>
      <c r="C11" s="17">
        <v>336.98705200000001</v>
      </c>
      <c r="D11" s="18">
        <v>352.89789999999999</v>
      </c>
      <c r="E11" s="18">
        <v>336.79805900000002</v>
      </c>
      <c r="F11" s="18">
        <v>327.35425099999998</v>
      </c>
      <c r="G11" s="18"/>
      <c r="H11" s="19" t="str">
        <f t="shared" si="10"/>
        <v/>
      </c>
      <c r="I11" s="20" t="str">
        <f t="shared" si="0"/>
        <v/>
      </c>
      <c r="J11" s="17">
        <v>111.865275</v>
      </c>
      <c r="K11" s="18">
        <v>127.21625</v>
      </c>
      <c r="L11" s="18">
        <v>126.241027</v>
      </c>
      <c r="M11" s="18">
        <v>125.783501</v>
      </c>
      <c r="N11" s="18"/>
      <c r="O11" s="19" t="str">
        <f t="shared" si="11"/>
        <v/>
      </c>
      <c r="P11" s="20" t="str">
        <f t="shared" si="1"/>
        <v/>
      </c>
      <c r="Q11" s="17">
        <v>202.21629100000001</v>
      </c>
      <c r="R11" s="18">
        <v>209.23347899999999</v>
      </c>
      <c r="S11" s="18">
        <v>213.858228</v>
      </c>
      <c r="T11" s="18">
        <v>221.06636800000001</v>
      </c>
      <c r="U11" s="18"/>
      <c r="V11" s="19" t="str">
        <f t="shared" si="12"/>
        <v/>
      </c>
      <c r="W11" s="20" t="str">
        <f t="shared" si="2"/>
        <v/>
      </c>
      <c r="X11" s="17">
        <v>126.194258</v>
      </c>
      <c r="Y11" s="18">
        <v>125.814487</v>
      </c>
      <c r="Z11" s="18">
        <v>135.40542099999999</v>
      </c>
      <c r="AA11" s="18">
        <v>124.24683400000001</v>
      </c>
      <c r="AB11" s="18"/>
      <c r="AC11" s="19" t="str">
        <f t="shared" si="13"/>
        <v/>
      </c>
      <c r="AD11" s="20" t="str">
        <f t="shared" si="3"/>
        <v/>
      </c>
      <c r="AE11" s="17">
        <v>391.08931100000001</v>
      </c>
      <c r="AF11" s="18">
        <v>394.12649099999999</v>
      </c>
      <c r="AG11" s="18">
        <v>417.04136999999997</v>
      </c>
      <c r="AH11" s="18">
        <v>422.78761600000001</v>
      </c>
      <c r="AI11" s="18"/>
      <c r="AJ11" s="19" t="str">
        <f t="shared" si="14"/>
        <v/>
      </c>
      <c r="AK11" s="20" t="str">
        <f t="shared" si="4"/>
        <v/>
      </c>
      <c r="AL11" s="17">
        <v>149.01833600000001</v>
      </c>
      <c r="AM11" s="18">
        <v>155.80392900000001</v>
      </c>
      <c r="AN11" s="18">
        <v>158.49530799999999</v>
      </c>
      <c r="AO11" s="18">
        <v>175.41745499999999</v>
      </c>
      <c r="AP11" s="18"/>
      <c r="AQ11" s="19" t="str">
        <f t="shared" si="15"/>
        <v/>
      </c>
      <c r="AR11" s="20" t="str">
        <f t="shared" si="5"/>
        <v/>
      </c>
      <c r="AS11" s="17">
        <v>640.0650263</v>
      </c>
      <c r="AT11" s="18">
        <v>662.24433618999979</v>
      </c>
      <c r="AU11" s="18">
        <v>692.42242963999979</v>
      </c>
      <c r="AV11" s="18">
        <v>708.54493429000036</v>
      </c>
      <c r="AW11" s="18"/>
      <c r="AX11" s="19" t="str">
        <f t="shared" si="16"/>
        <v/>
      </c>
      <c r="AY11" s="20" t="str">
        <f t="shared" si="6"/>
        <v/>
      </c>
      <c r="AZ11" s="17">
        <v>1957.4355493</v>
      </c>
      <c r="BA11" s="18">
        <v>2027.3368721899999</v>
      </c>
      <c r="BB11" s="18">
        <v>2080.2618426399995</v>
      </c>
      <c r="BC11" s="18">
        <v>2105.2009592900004</v>
      </c>
      <c r="BD11" s="18"/>
      <c r="BE11" s="19" t="str">
        <f t="shared" si="17"/>
        <v/>
      </c>
      <c r="BF11" s="20" t="str">
        <f t="shared" si="7"/>
        <v/>
      </c>
      <c r="BG11" s="17">
        <v>447.32903099999999</v>
      </c>
      <c r="BH11" s="18">
        <v>479.311759</v>
      </c>
      <c r="BI11" s="18">
        <v>532.16410900000005</v>
      </c>
      <c r="BJ11" s="18">
        <v>576.53045799999995</v>
      </c>
      <c r="BK11" s="18"/>
      <c r="BL11" s="19" t="str">
        <f t="shared" si="18"/>
        <v/>
      </c>
      <c r="BM11" s="20" t="str">
        <f t="shared" si="8"/>
        <v/>
      </c>
      <c r="BN11" s="17">
        <v>2404.7645803</v>
      </c>
      <c r="BO11" s="18">
        <v>2506.6486311899998</v>
      </c>
      <c r="BP11" s="18">
        <v>2612.4259516399998</v>
      </c>
      <c r="BQ11" s="18">
        <v>2681.7314172900001</v>
      </c>
      <c r="BR11" s="18"/>
      <c r="BS11" s="19" t="str">
        <f t="shared" si="19"/>
        <v/>
      </c>
      <c r="BT11" s="20" t="str">
        <f t="shared" si="9"/>
        <v/>
      </c>
      <c r="BU11"/>
      <c r="BV11"/>
      <c r="BW11"/>
      <c r="BX11"/>
      <c r="BY11"/>
      <c r="BZ11"/>
      <c r="CA11"/>
      <c r="CB11"/>
      <c r="CC11"/>
      <c r="CD11"/>
      <c r="CI11"/>
      <c r="CJ11"/>
      <c r="CK11"/>
      <c r="CL11"/>
    </row>
    <row r="12" spans="1:90" ht="15.75" x14ac:dyDescent="0.25">
      <c r="A12" s="51"/>
      <c r="B12" s="11" t="s">
        <v>19</v>
      </c>
      <c r="C12" s="12">
        <v>325.07946900000002</v>
      </c>
      <c r="D12" s="13">
        <v>315.92722900000001</v>
      </c>
      <c r="E12" s="13">
        <v>299.03845699999999</v>
      </c>
      <c r="F12" s="13">
        <v>294.00100800000001</v>
      </c>
      <c r="G12" s="13"/>
      <c r="H12" s="14" t="str">
        <f t="shared" si="10"/>
        <v/>
      </c>
      <c r="I12" s="15" t="str">
        <f t="shared" si="0"/>
        <v/>
      </c>
      <c r="J12" s="12">
        <v>115.202428</v>
      </c>
      <c r="K12" s="13">
        <v>111.533821</v>
      </c>
      <c r="L12" s="13">
        <v>115.75976799999999</v>
      </c>
      <c r="M12" s="13">
        <v>120.853397</v>
      </c>
      <c r="N12" s="13"/>
      <c r="O12" s="14" t="str">
        <f t="shared" si="11"/>
        <v/>
      </c>
      <c r="P12" s="15" t="str">
        <f t="shared" si="1"/>
        <v/>
      </c>
      <c r="Q12" s="12">
        <v>176.666145</v>
      </c>
      <c r="R12" s="13">
        <v>178.75856200000001</v>
      </c>
      <c r="S12" s="13">
        <v>187.30362600000001</v>
      </c>
      <c r="T12" s="13">
        <v>185.08676</v>
      </c>
      <c r="U12" s="13"/>
      <c r="V12" s="14" t="str">
        <f t="shared" si="12"/>
        <v/>
      </c>
      <c r="W12" s="15" t="str">
        <f t="shared" si="2"/>
        <v/>
      </c>
      <c r="X12" s="12">
        <v>104.039475</v>
      </c>
      <c r="Y12" s="13">
        <v>105.74302</v>
      </c>
      <c r="Z12" s="13">
        <v>110.264591</v>
      </c>
      <c r="AA12" s="13">
        <v>112.76952300000001</v>
      </c>
      <c r="AB12" s="13"/>
      <c r="AC12" s="14" t="str">
        <f t="shared" si="13"/>
        <v/>
      </c>
      <c r="AD12" s="15" t="str">
        <f t="shared" si="3"/>
        <v/>
      </c>
      <c r="AE12" s="12">
        <v>373.977194</v>
      </c>
      <c r="AF12" s="13">
        <v>367.07092699999998</v>
      </c>
      <c r="AG12" s="13">
        <v>388.354761</v>
      </c>
      <c r="AH12" s="13">
        <v>390.64380299999999</v>
      </c>
      <c r="AI12" s="13"/>
      <c r="AJ12" s="14" t="str">
        <f t="shared" si="14"/>
        <v/>
      </c>
      <c r="AK12" s="15" t="str">
        <f t="shared" si="4"/>
        <v/>
      </c>
      <c r="AL12" s="12">
        <v>142.285507</v>
      </c>
      <c r="AM12" s="13">
        <v>146.26767799999999</v>
      </c>
      <c r="AN12" s="13">
        <v>166.3227</v>
      </c>
      <c r="AO12" s="13">
        <v>165.20948100000001</v>
      </c>
      <c r="AP12" s="13"/>
      <c r="AQ12" s="14" t="str">
        <f t="shared" si="15"/>
        <v/>
      </c>
      <c r="AR12" s="15" t="str">
        <f t="shared" si="5"/>
        <v/>
      </c>
      <c r="AS12" s="12">
        <v>584.66770767999947</v>
      </c>
      <c r="AT12" s="13">
        <v>594.91002191000041</v>
      </c>
      <c r="AU12" s="13">
        <v>627.60920571999986</v>
      </c>
      <c r="AV12" s="13">
        <v>640.31310549</v>
      </c>
      <c r="AW12" s="13"/>
      <c r="AX12" s="14" t="str">
        <f t="shared" si="16"/>
        <v/>
      </c>
      <c r="AY12" s="15" t="str">
        <f t="shared" si="6"/>
        <v/>
      </c>
      <c r="AZ12" s="12">
        <v>1821.9179256799996</v>
      </c>
      <c r="BA12" s="13">
        <v>1820.2112589100004</v>
      </c>
      <c r="BB12" s="13">
        <v>1894.6531087200001</v>
      </c>
      <c r="BC12" s="13">
        <v>1908.8770774899997</v>
      </c>
      <c r="BD12" s="13"/>
      <c r="BE12" s="14" t="str">
        <f t="shared" si="17"/>
        <v/>
      </c>
      <c r="BF12" s="15" t="str">
        <f t="shared" si="7"/>
        <v/>
      </c>
      <c r="BG12" s="12">
        <v>441.06760000000003</v>
      </c>
      <c r="BH12" s="13">
        <v>472.22155700000002</v>
      </c>
      <c r="BI12" s="13">
        <v>538.88627899999994</v>
      </c>
      <c r="BJ12" s="13">
        <v>582.37319400000001</v>
      </c>
      <c r="BK12" s="13"/>
      <c r="BL12" s="14" t="str">
        <f t="shared" si="18"/>
        <v/>
      </c>
      <c r="BM12" s="15" t="str">
        <f t="shared" si="8"/>
        <v/>
      </c>
      <c r="BN12" s="12">
        <v>2262.9855256799997</v>
      </c>
      <c r="BO12" s="13">
        <v>2292.4328159100005</v>
      </c>
      <c r="BP12" s="13">
        <v>2433.5393877199999</v>
      </c>
      <c r="BQ12" s="13">
        <v>2491.2502714899997</v>
      </c>
      <c r="BR12" s="13"/>
      <c r="BS12" s="14" t="str">
        <f t="shared" si="19"/>
        <v/>
      </c>
      <c r="BT12" s="15" t="str">
        <f t="shared" si="9"/>
        <v/>
      </c>
      <c r="BU12"/>
      <c r="BV12"/>
      <c r="BW12"/>
      <c r="BX12"/>
      <c r="BY12"/>
      <c r="BZ12"/>
      <c r="CA12"/>
      <c r="CB12"/>
      <c r="CC12"/>
      <c r="CD12"/>
      <c r="CI12"/>
      <c r="CJ12"/>
      <c r="CK12"/>
      <c r="CL12"/>
    </row>
    <row r="13" spans="1:90" ht="15.75" x14ac:dyDescent="0.25">
      <c r="A13" s="51"/>
      <c r="B13" s="16" t="s">
        <v>20</v>
      </c>
      <c r="C13" s="17">
        <v>266.79050000000001</v>
      </c>
      <c r="D13" s="18">
        <v>275.29013600000002</v>
      </c>
      <c r="E13" s="18">
        <v>260.28711700000002</v>
      </c>
      <c r="F13" s="18">
        <v>261.87636600000002</v>
      </c>
      <c r="G13" s="18"/>
      <c r="H13" s="19" t="str">
        <f t="shared" si="10"/>
        <v/>
      </c>
      <c r="I13" s="20" t="str">
        <f t="shared" si="0"/>
        <v/>
      </c>
      <c r="J13" s="17">
        <v>96.763035000000002</v>
      </c>
      <c r="K13" s="18">
        <v>107.849453</v>
      </c>
      <c r="L13" s="18">
        <v>113.124774</v>
      </c>
      <c r="M13" s="18">
        <v>114.74373300000001</v>
      </c>
      <c r="N13" s="18"/>
      <c r="O13" s="19" t="str">
        <f t="shared" si="11"/>
        <v/>
      </c>
      <c r="P13" s="20" t="str">
        <f t="shared" si="1"/>
        <v/>
      </c>
      <c r="Q13" s="17">
        <v>165.94296199999999</v>
      </c>
      <c r="R13" s="18">
        <v>167.75784899999999</v>
      </c>
      <c r="S13" s="18">
        <v>177.75230999999999</v>
      </c>
      <c r="T13" s="18">
        <v>179.47997599999999</v>
      </c>
      <c r="U13" s="18"/>
      <c r="V13" s="19" t="str">
        <f t="shared" si="12"/>
        <v/>
      </c>
      <c r="W13" s="20" t="str">
        <f t="shared" si="2"/>
        <v/>
      </c>
      <c r="X13" s="17">
        <v>99.165406000000004</v>
      </c>
      <c r="Y13" s="18">
        <v>97.538827999999995</v>
      </c>
      <c r="Z13" s="18">
        <v>101.96413099999999</v>
      </c>
      <c r="AA13" s="18">
        <v>105.41699300000001</v>
      </c>
      <c r="AB13" s="18"/>
      <c r="AC13" s="19" t="str">
        <f t="shared" si="13"/>
        <v/>
      </c>
      <c r="AD13" s="20" t="str">
        <f t="shared" si="3"/>
        <v/>
      </c>
      <c r="AE13" s="17">
        <v>269.13666599999999</v>
      </c>
      <c r="AF13" s="18">
        <v>272.28412300000002</v>
      </c>
      <c r="AG13" s="18">
        <v>283.78106000000002</v>
      </c>
      <c r="AH13" s="18">
        <v>288.15951999999999</v>
      </c>
      <c r="AI13" s="18"/>
      <c r="AJ13" s="19" t="str">
        <f t="shared" si="14"/>
        <v/>
      </c>
      <c r="AK13" s="20" t="str">
        <f t="shared" si="4"/>
        <v/>
      </c>
      <c r="AL13" s="17">
        <v>121.190341</v>
      </c>
      <c r="AM13" s="18">
        <v>126.832674</v>
      </c>
      <c r="AN13" s="18">
        <v>135.45050800000001</v>
      </c>
      <c r="AO13" s="18">
        <v>137.62228200000001</v>
      </c>
      <c r="AP13" s="18"/>
      <c r="AQ13" s="19" t="str">
        <f t="shared" si="15"/>
        <v/>
      </c>
      <c r="AR13" s="20" t="str">
        <f t="shared" si="5"/>
        <v/>
      </c>
      <c r="AS13" s="17">
        <v>510.61294314000003</v>
      </c>
      <c r="AT13" s="18">
        <v>529.15971857</v>
      </c>
      <c r="AU13" s="18">
        <v>547.36117132999993</v>
      </c>
      <c r="AV13" s="18">
        <v>565.4520926500004</v>
      </c>
      <c r="AW13" s="18"/>
      <c r="AX13" s="19" t="str">
        <f t="shared" si="16"/>
        <v/>
      </c>
      <c r="AY13" s="20" t="str">
        <f t="shared" si="6"/>
        <v/>
      </c>
      <c r="AZ13" s="17">
        <v>1529.60185314</v>
      </c>
      <c r="BA13" s="18">
        <v>1576.7127815700001</v>
      </c>
      <c r="BB13" s="18">
        <v>1619.7210713299999</v>
      </c>
      <c r="BC13" s="18">
        <v>1652.7509626500002</v>
      </c>
      <c r="BD13" s="18"/>
      <c r="BE13" s="19" t="str">
        <f t="shared" si="17"/>
        <v/>
      </c>
      <c r="BF13" s="20" t="str">
        <f t="shared" si="7"/>
        <v/>
      </c>
      <c r="BG13" s="17">
        <v>449.29881699999999</v>
      </c>
      <c r="BH13" s="18">
        <v>486.72397100000001</v>
      </c>
      <c r="BI13" s="18">
        <v>542.828217</v>
      </c>
      <c r="BJ13" s="18">
        <v>582.343255</v>
      </c>
      <c r="BK13" s="18"/>
      <c r="BL13" s="19" t="str">
        <f t="shared" si="18"/>
        <v/>
      </c>
      <c r="BM13" s="20" t="str">
        <f t="shared" si="8"/>
        <v/>
      </c>
      <c r="BN13" s="17">
        <v>1978.9006701399999</v>
      </c>
      <c r="BO13" s="18">
        <v>2063.43675257</v>
      </c>
      <c r="BP13" s="18">
        <v>2162.5492883299999</v>
      </c>
      <c r="BQ13" s="18">
        <v>2235.0942176500002</v>
      </c>
      <c r="BR13" s="18"/>
      <c r="BS13" s="19" t="str">
        <f t="shared" si="19"/>
        <v/>
      </c>
      <c r="BT13" s="20" t="str">
        <f t="shared" si="9"/>
        <v/>
      </c>
      <c r="BU13"/>
      <c r="BV13"/>
      <c r="BW13"/>
      <c r="BX13"/>
      <c r="BY13"/>
      <c r="BZ13"/>
      <c r="CA13"/>
      <c r="CB13"/>
      <c r="CC13"/>
      <c r="CD13"/>
      <c r="CI13"/>
      <c r="CJ13"/>
      <c r="CK13"/>
      <c r="CL13"/>
    </row>
    <row r="14" spans="1:90" ht="15.75" x14ac:dyDescent="0.25">
      <c r="A14" s="51"/>
      <c r="B14" s="11" t="s">
        <v>21</v>
      </c>
      <c r="C14" s="12">
        <v>276.14878099999999</v>
      </c>
      <c r="D14" s="13">
        <v>260.070492</v>
      </c>
      <c r="E14" s="13">
        <v>256.594784</v>
      </c>
      <c r="F14" s="13">
        <v>248.86002099999999</v>
      </c>
      <c r="G14" s="13"/>
      <c r="H14" s="14" t="str">
        <f t="shared" si="10"/>
        <v/>
      </c>
      <c r="I14" s="15" t="str">
        <f t="shared" si="0"/>
        <v/>
      </c>
      <c r="J14" s="12">
        <v>106.40733299999999</v>
      </c>
      <c r="K14" s="13">
        <v>102.55464000000001</v>
      </c>
      <c r="L14" s="13">
        <v>105.59369</v>
      </c>
      <c r="M14" s="13">
        <v>108.992761</v>
      </c>
      <c r="N14" s="13"/>
      <c r="O14" s="14" t="str">
        <f t="shared" si="11"/>
        <v/>
      </c>
      <c r="P14" s="15" t="str">
        <f t="shared" si="1"/>
        <v/>
      </c>
      <c r="Q14" s="12">
        <v>162.08010899999999</v>
      </c>
      <c r="R14" s="13">
        <v>162.20567199999999</v>
      </c>
      <c r="S14" s="13">
        <v>171.47089800000001</v>
      </c>
      <c r="T14" s="13">
        <v>172.257059</v>
      </c>
      <c r="U14" s="13"/>
      <c r="V14" s="14" t="str">
        <f t="shared" si="12"/>
        <v/>
      </c>
      <c r="W14" s="15" t="str">
        <f t="shared" si="2"/>
        <v/>
      </c>
      <c r="X14" s="12">
        <v>109.302181</v>
      </c>
      <c r="Y14" s="13">
        <v>111.11322800000001</v>
      </c>
      <c r="Z14" s="13">
        <v>116.233126</v>
      </c>
      <c r="AA14" s="13">
        <v>122.029304</v>
      </c>
      <c r="AB14" s="13"/>
      <c r="AC14" s="14" t="str">
        <f t="shared" si="13"/>
        <v/>
      </c>
      <c r="AD14" s="15" t="str">
        <f t="shared" si="3"/>
        <v/>
      </c>
      <c r="AE14" s="12">
        <v>274.13386400000002</v>
      </c>
      <c r="AF14" s="13">
        <v>273.59479199999998</v>
      </c>
      <c r="AG14" s="13">
        <v>291.387001</v>
      </c>
      <c r="AH14" s="13">
        <v>294.13910199999998</v>
      </c>
      <c r="AI14" s="13"/>
      <c r="AJ14" s="14" t="str">
        <f t="shared" si="14"/>
        <v/>
      </c>
      <c r="AK14" s="15" t="str">
        <f t="shared" si="4"/>
        <v/>
      </c>
      <c r="AL14" s="12">
        <v>114.19619</v>
      </c>
      <c r="AM14" s="13">
        <v>115.11236</v>
      </c>
      <c r="AN14" s="13">
        <v>126.785021</v>
      </c>
      <c r="AO14" s="13">
        <v>138.55876900000001</v>
      </c>
      <c r="AP14" s="13"/>
      <c r="AQ14" s="14" t="str">
        <f t="shared" si="15"/>
        <v/>
      </c>
      <c r="AR14" s="15" t="str">
        <f t="shared" si="5"/>
        <v/>
      </c>
      <c r="AS14" s="12">
        <v>519.25831904999995</v>
      </c>
      <c r="AT14" s="13">
        <v>523.09816639999985</v>
      </c>
      <c r="AU14" s="13">
        <v>544.57141405999982</v>
      </c>
      <c r="AV14" s="13">
        <v>578.61594471000012</v>
      </c>
      <c r="AW14" s="13"/>
      <c r="AX14" s="14" t="str">
        <f t="shared" si="16"/>
        <v/>
      </c>
      <c r="AY14" s="15" t="str">
        <f t="shared" si="6"/>
        <v/>
      </c>
      <c r="AZ14" s="12">
        <v>1561.52677705</v>
      </c>
      <c r="BA14" s="13">
        <v>1547.7493504000001</v>
      </c>
      <c r="BB14" s="13">
        <v>1612.6359340600002</v>
      </c>
      <c r="BC14" s="13">
        <v>1663.4529607100001</v>
      </c>
      <c r="BD14" s="13"/>
      <c r="BE14" s="14" t="str">
        <f t="shared" si="17"/>
        <v/>
      </c>
      <c r="BF14" s="15" t="str">
        <f t="shared" si="7"/>
        <v/>
      </c>
      <c r="BG14" s="12">
        <v>449.12462900000003</v>
      </c>
      <c r="BH14" s="13">
        <v>477.33618999999999</v>
      </c>
      <c r="BI14" s="13">
        <v>537.37326700000006</v>
      </c>
      <c r="BJ14" s="13">
        <v>581.50272199999995</v>
      </c>
      <c r="BK14" s="13"/>
      <c r="BL14" s="14" t="str">
        <f t="shared" si="18"/>
        <v/>
      </c>
      <c r="BM14" s="15" t="str">
        <f t="shared" si="8"/>
        <v/>
      </c>
      <c r="BN14" s="12">
        <v>2010.6514060499999</v>
      </c>
      <c r="BO14" s="13">
        <v>2025.0855404000001</v>
      </c>
      <c r="BP14" s="13">
        <v>2150.0092010600001</v>
      </c>
      <c r="BQ14" s="13">
        <v>2244.95568271</v>
      </c>
      <c r="BR14" s="13"/>
      <c r="BS14" s="14" t="str">
        <f t="shared" si="19"/>
        <v/>
      </c>
      <c r="BT14" s="15" t="str">
        <f t="shared" si="9"/>
        <v/>
      </c>
      <c r="BU14"/>
      <c r="BV14"/>
      <c r="BW14"/>
      <c r="BX14"/>
      <c r="BY14"/>
      <c r="BZ14"/>
      <c r="CA14"/>
      <c r="CB14"/>
      <c r="CC14"/>
      <c r="CD14"/>
      <c r="CI14"/>
      <c r="CJ14"/>
      <c r="CK14"/>
      <c r="CL14"/>
    </row>
    <row r="15" spans="1:90" ht="15.75" x14ac:dyDescent="0.25">
      <c r="A15" s="51"/>
      <c r="B15" s="16" t="s">
        <v>22</v>
      </c>
      <c r="C15" s="17">
        <v>264.35944999999998</v>
      </c>
      <c r="D15" s="18">
        <v>284.89090099999999</v>
      </c>
      <c r="E15" s="18">
        <v>253.09033199999999</v>
      </c>
      <c r="F15" s="18">
        <v>262.40716200000003</v>
      </c>
      <c r="G15" s="18"/>
      <c r="H15" s="19" t="str">
        <f t="shared" si="10"/>
        <v/>
      </c>
      <c r="I15" s="20" t="str">
        <f t="shared" si="0"/>
        <v/>
      </c>
      <c r="J15" s="17">
        <v>100.202448</v>
      </c>
      <c r="K15" s="18">
        <v>102.928583</v>
      </c>
      <c r="L15" s="18">
        <v>108.271593</v>
      </c>
      <c r="M15" s="18">
        <v>118.797343</v>
      </c>
      <c r="N15" s="18"/>
      <c r="O15" s="19" t="str">
        <f t="shared" si="11"/>
        <v/>
      </c>
      <c r="P15" s="20" t="str">
        <f t="shared" si="1"/>
        <v/>
      </c>
      <c r="Q15" s="17">
        <v>159.21660600000001</v>
      </c>
      <c r="R15" s="18">
        <v>162.82831300000001</v>
      </c>
      <c r="S15" s="18">
        <v>171.17055500000001</v>
      </c>
      <c r="T15" s="18">
        <v>172.290099</v>
      </c>
      <c r="U15" s="18"/>
      <c r="V15" s="19" t="str">
        <f t="shared" si="12"/>
        <v/>
      </c>
      <c r="W15" s="20" t="str">
        <f t="shared" si="2"/>
        <v/>
      </c>
      <c r="X15" s="17">
        <v>104.902479</v>
      </c>
      <c r="Y15" s="18">
        <v>105.38823499999999</v>
      </c>
      <c r="Z15" s="18">
        <v>110.88982900000001</v>
      </c>
      <c r="AA15" s="18">
        <v>118.37014499999999</v>
      </c>
      <c r="AB15" s="18"/>
      <c r="AC15" s="19" t="str">
        <f t="shared" si="13"/>
        <v/>
      </c>
      <c r="AD15" s="20" t="str">
        <f t="shared" si="3"/>
        <v/>
      </c>
      <c r="AE15" s="17">
        <v>274.79230899999999</v>
      </c>
      <c r="AF15" s="18">
        <v>281.49656499999998</v>
      </c>
      <c r="AG15" s="18">
        <v>294.677234</v>
      </c>
      <c r="AH15" s="18">
        <v>299.66495300000003</v>
      </c>
      <c r="AI15" s="18"/>
      <c r="AJ15" s="19" t="str">
        <f t="shared" si="14"/>
        <v/>
      </c>
      <c r="AK15" s="20" t="str">
        <f t="shared" si="4"/>
        <v/>
      </c>
      <c r="AL15" s="17">
        <v>113.42612800000001</v>
      </c>
      <c r="AM15" s="18">
        <v>119.620687</v>
      </c>
      <c r="AN15" s="18">
        <v>131.281992</v>
      </c>
      <c r="AO15" s="18">
        <v>133.59537700000001</v>
      </c>
      <c r="AP15" s="18"/>
      <c r="AQ15" s="19" t="str">
        <f t="shared" si="15"/>
        <v/>
      </c>
      <c r="AR15" s="20" t="str">
        <f t="shared" si="5"/>
        <v/>
      </c>
      <c r="AS15" s="17">
        <v>508.96318737000018</v>
      </c>
      <c r="AT15" s="18">
        <v>525.62537466999981</v>
      </c>
      <c r="AU15" s="18">
        <v>546.22725956999966</v>
      </c>
      <c r="AV15" s="18">
        <v>569.86939477999954</v>
      </c>
      <c r="AW15" s="18"/>
      <c r="AX15" s="19" t="str">
        <f t="shared" si="16"/>
        <v/>
      </c>
      <c r="AY15" s="20" t="str">
        <f t="shared" si="6"/>
        <v/>
      </c>
      <c r="AZ15" s="17">
        <v>1525.8626073700002</v>
      </c>
      <c r="BA15" s="18">
        <v>1582.7786586699997</v>
      </c>
      <c r="BB15" s="18">
        <v>1615.6087945699996</v>
      </c>
      <c r="BC15" s="18">
        <v>1674.9944737799997</v>
      </c>
      <c r="BD15" s="18"/>
      <c r="BE15" s="19" t="str">
        <f t="shared" si="17"/>
        <v/>
      </c>
      <c r="BF15" s="20" t="str">
        <f t="shared" si="7"/>
        <v/>
      </c>
      <c r="BG15" s="17">
        <v>446.20425399999999</v>
      </c>
      <c r="BH15" s="18">
        <v>488.53375199999999</v>
      </c>
      <c r="BI15" s="18">
        <v>550.08462899999995</v>
      </c>
      <c r="BJ15" s="18">
        <v>595.49545999999998</v>
      </c>
      <c r="BK15" s="18"/>
      <c r="BL15" s="19" t="str">
        <f t="shared" si="18"/>
        <v/>
      </c>
      <c r="BM15" s="20" t="str">
        <f t="shared" si="8"/>
        <v/>
      </c>
      <c r="BN15" s="17">
        <v>1972.0668613700002</v>
      </c>
      <c r="BO15" s="18">
        <v>2071.3124106699997</v>
      </c>
      <c r="BP15" s="18">
        <v>2165.6934235699996</v>
      </c>
      <c r="BQ15" s="18">
        <v>2270.4899337799998</v>
      </c>
      <c r="BR15" s="18"/>
      <c r="BS15" s="19" t="str">
        <f t="shared" si="19"/>
        <v/>
      </c>
      <c r="BT15" s="20" t="str">
        <f t="shared" si="9"/>
        <v/>
      </c>
      <c r="BU15"/>
      <c r="BV15"/>
      <c r="BW15"/>
      <c r="BX15"/>
      <c r="BY15"/>
      <c r="BZ15"/>
      <c r="CA15"/>
      <c r="CB15"/>
      <c r="CC15"/>
      <c r="CD15"/>
      <c r="CI15"/>
      <c r="CJ15"/>
      <c r="CK15"/>
      <c r="CL15"/>
    </row>
    <row r="16" spans="1:90" ht="15.75" x14ac:dyDescent="0.25">
      <c r="A16" s="51"/>
      <c r="B16" s="21" t="s">
        <v>23</v>
      </c>
      <c r="C16" s="31">
        <v>252.524787</v>
      </c>
      <c r="D16" s="32">
        <v>270.85959400000002</v>
      </c>
      <c r="E16" s="32">
        <v>267.62082900000001</v>
      </c>
      <c r="F16" s="32">
        <v>244.86316199999999</v>
      </c>
      <c r="G16" s="32"/>
      <c r="H16" s="33" t="str">
        <f t="shared" si="10"/>
        <v/>
      </c>
      <c r="I16" s="34" t="str">
        <f t="shared" si="0"/>
        <v/>
      </c>
      <c r="J16" s="31">
        <v>99.227248000000003</v>
      </c>
      <c r="K16" s="32">
        <v>106.77534900000001</v>
      </c>
      <c r="L16" s="32">
        <v>111.28428700000001</v>
      </c>
      <c r="M16" s="32">
        <v>108.43436</v>
      </c>
      <c r="N16" s="32"/>
      <c r="O16" s="33" t="str">
        <f t="shared" si="11"/>
        <v/>
      </c>
      <c r="P16" s="34" t="str">
        <f t="shared" si="1"/>
        <v/>
      </c>
      <c r="Q16" s="31">
        <v>161.512642</v>
      </c>
      <c r="R16" s="32">
        <v>162.532926</v>
      </c>
      <c r="S16" s="32">
        <v>170.67183</v>
      </c>
      <c r="T16" s="32">
        <v>175.307053</v>
      </c>
      <c r="U16" s="32"/>
      <c r="V16" s="33" t="str">
        <f t="shared" si="12"/>
        <v/>
      </c>
      <c r="W16" s="34" t="str">
        <f t="shared" si="2"/>
        <v/>
      </c>
      <c r="X16" s="31">
        <v>100.69670000000001</v>
      </c>
      <c r="Y16" s="32">
        <v>102.747632</v>
      </c>
      <c r="Z16" s="32">
        <v>103.044302</v>
      </c>
      <c r="AA16" s="32">
        <v>104.732551</v>
      </c>
      <c r="AB16" s="32"/>
      <c r="AC16" s="33" t="str">
        <f t="shared" si="13"/>
        <v/>
      </c>
      <c r="AD16" s="34" t="str">
        <f t="shared" si="3"/>
        <v/>
      </c>
      <c r="AE16" s="31">
        <v>279.10723100000001</v>
      </c>
      <c r="AF16" s="32">
        <v>282.20556399999998</v>
      </c>
      <c r="AG16" s="32">
        <v>295.95253300000002</v>
      </c>
      <c r="AH16" s="32">
        <v>295.88832500000001</v>
      </c>
      <c r="AI16" s="32"/>
      <c r="AJ16" s="33" t="str">
        <f t="shared" si="14"/>
        <v/>
      </c>
      <c r="AK16" s="34" t="str">
        <f t="shared" si="4"/>
        <v/>
      </c>
      <c r="AL16" s="31">
        <v>115.664768</v>
      </c>
      <c r="AM16" s="32">
        <v>122.08011399999999</v>
      </c>
      <c r="AN16" s="32">
        <v>126.71145199999999</v>
      </c>
      <c r="AO16" s="32">
        <v>135.23160799999999</v>
      </c>
      <c r="AP16" s="32"/>
      <c r="AQ16" s="33" t="str">
        <f t="shared" si="15"/>
        <v/>
      </c>
      <c r="AR16" s="34" t="str">
        <f t="shared" si="5"/>
        <v/>
      </c>
      <c r="AS16" s="31">
        <v>519.01598126999966</v>
      </c>
      <c r="AT16" s="32">
        <v>529.30026751999992</v>
      </c>
      <c r="AU16" s="32">
        <v>554.1201571900001</v>
      </c>
      <c r="AV16" s="32">
        <v>579.24108173999946</v>
      </c>
      <c r="AW16" s="32"/>
      <c r="AX16" s="33" t="str">
        <f t="shared" si="16"/>
        <v/>
      </c>
      <c r="AY16" s="34" t="str">
        <f t="shared" si="6"/>
        <v/>
      </c>
      <c r="AZ16" s="31">
        <v>1527.7493572699998</v>
      </c>
      <c r="BA16" s="32">
        <v>1576.5014465199999</v>
      </c>
      <c r="BB16" s="32">
        <v>1629.4053901899999</v>
      </c>
      <c r="BC16" s="32">
        <v>1643.6981407399996</v>
      </c>
      <c r="BD16" s="32"/>
      <c r="BE16" s="33" t="str">
        <f t="shared" si="17"/>
        <v/>
      </c>
      <c r="BF16" s="34" t="str">
        <f t="shared" si="7"/>
        <v/>
      </c>
      <c r="BG16" s="31">
        <v>449.21619600000002</v>
      </c>
      <c r="BH16" s="32">
        <v>489.974649</v>
      </c>
      <c r="BI16" s="32">
        <v>545.98358699999994</v>
      </c>
      <c r="BJ16" s="32">
        <v>582.27659100000005</v>
      </c>
      <c r="BK16" s="32"/>
      <c r="BL16" s="33" t="str">
        <f t="shared" si="18"/>
        <v/>
      </c>
      <c r="BM16" s="34" t="str">
        <f t="shared" si="8"/>
        <v/>
      </c>
      <c r="BN16" s="31">
        <v>1976.9655532699999</v>
      </c>
      <c r="BO16" s="32">
        <v>2066.4760955199999</v>
      </c>
      <c r="BP16" s="32">
        <v>2175.3889771899999</v>
      </c>
      <c r="BQ16" s="32">
        <v>2225.9747317399997</v>
      </c>
      <c r="BR16" s="32"/>
      <c r="BS16" s="33" t="str">
        <f t="shared" si="19"/>
        <v/>
      </c>
      <c r="BT16" s="34" t="str">
        <f t="shared" si="9"/>
        <v/>
      </c>
      <c r="BU16"/>
      <c r="BV16"/>
      <c r="BW16"/>
      <c r="BX16"/>
      <c r="BY16"/>
      <c r="BZ16"/>
      <c r="CA16"/>
      <c r="CB16"/>
      <c r="CC16"/>
      <c r="CD16"/>
      <c r="CI16"/>
      <c r="CJ16"/>
      <c r="CK16"/>
      <c r="CL16"/>
    </row>
    <row r="17" spans="1:90" ht="15.75" x14ac:dyDescent="0.25">
      <c r="A17" s="51"/>
      <c r="B17" s="22" t="s">
        <v>37</v>
      </c>
      <c r="C17" s="23">
        <f t="shared" ref="C17:F17" si="20">SUM(C5:C5)</f>
        <v>303.88989299999997</v>
      </c>
      <c r="D17" s="24">
        <f t="shared" si="20"/>
        <v>306.03952199999998</v>
      </c>
      <c r="E17" s="24">
        <f t="shared" si="20"/>
        <v>280.670725</v>
      </c>
      <c r="F17" s="24">
        <f t="shared" si="20"/>
        <v>283.74925400000001</v>
      </c>
      <c r="G17" s="24">
        <f>SUM(G5:G5)</f>
        <v>278.33440200000001</v>
      </c>
      <c r="H17" s="25">
        <f t="shared" si="10"/>
        <v>-1.9083229025863786</v>
      </c>
      <c r="I17" s="26">
        <f t="shared" si="0"/>
        <v>11.530814830559583</v>
      </c>
      <c r="J17" s="23">
        <f t="shared" ref="J17:M17" si="21">SUM(J5:J5)</f>
        <v>108.721284</v>
      </c>
      <c r="K17" s="24">
        <f t="shared" si="21"/>
        <v>118.33991</v>
      </c>
      <c r="L17" s="24">
        <f t="shared" si="21"/>
        <v>111.406442</v>
      </c>
      <c r="M17" s="24">
        <f t="shared" si="21"/>
        <v>119.595305</v>
      </c>
      <c r="N17" s="24">
        <f>SUM(N5:N5)</f>
        <v>122.314792</v>
      </c>
      <c r="O17" s="25">
        <f t="shared" si="11"/>
        <v>2.2739078260639087</v>
      </c>
      <c r="P17" s="26">
        <f t="shared" si="1"/>
        <v>5.0672471942236248</v>
      </c>
      <c r="Q17" s="23">
        <f t="shared" ref="Q17:T17" si="22">SUM(Q5:Q5)</f>
        <v>173.73692399999999</v>
      </c>
      <c r="R17" s="24">
        <f t="shared" si="22"/>
        <v>182.50068300000001</v>
      </c>
      <c r="S17" s="24">
        <f t="shared" si="22"/>
        <v>184.49503899999999</v>
      </c>
      <c r="T17" s="24">
        <f t="shared" si="22"/>
        <v>191.22748200000001</v>
      </c>
      <c r="U17" s="24">
        <f>SUM(U5:U5)</f>
        <v>187.69936200000001</v>
      </c>
      <c r="V17" s="25">
        <f t="shared" si="12"/>
        <v>-1.8449858582565037</v>
      </c>
      <c r="W17" s="26">
        <f t="shared" si="2"/>
        <v>7.7759938099070185</v>
      </c>
      <c r="X17" s="23">
        <f t="shared" ref="X17:AA17" si="23">SUM(X5:X5)</f>
        <v>106.85252699999999</v>
      </c>
      <c r="Y17" s="24">
        <f t="shared" si="23"/>
        <v>111.242942</v>
      </c>
      <c r="Z17" s="24">
        <f t="shared" si="23"/>
        <v>110.084671</v>
      </c>
      <c r="AA17" s="24">
        <f t="shared" si="23"/>
        <v>111.76036000000001</v>
      </c>
      <c r="AB17" s="24">
        <f>SUM(AB5:AB5)</f>
        <v>118.357721</v>
      </c>
      <c r="AC17" s="25">
        <f t="shared" si="13"/>
        <v>5.9031314859758792</v>
      </c>
      <c r="AD17" s="26">
        <f t="shared" si="3"/>
        <v>4.9033139806341053</v>
      </c>
      <c r="AE17" s="23">
        <f t="shared" ref="AE17:AH17" si="24">SUM(AE5:AE5)</f>
        <v>365.86553400000003</v>
      </c>
      <c r="AF17" s="24">
        <f t="shared" si="24"/>
        <v>293.722196</v>
      </c>
      <c r="AG17" s="24">
        <f t="shared" si="24"/>
        <v>301.79655400000001</v>
      </c>
      <c r="AH17" s="24">
        <f t="shared" si="24"/>
        <v>316.01950599999998</v>
      </c>
      <c r="AI17" s="24">
        <f>SUM(AI5:AI5)</f>
        <v>320.17556200000001</v>
      </c>
      <c r="AJ17" s="25">
        <f t="shared" si="14"/>
        <v>1.3151264150131401</v>
      </c>
      <c r="AK17" s="26">
        <f t="shared" si="4"/>
        <v>13.264206983268814</v>
      </c>
      <c r="AL17" s="23">
        <f t="shared" ref="AL17:AO17" si="25">SUM(AL5:AL5)</f>
        <v>120.214456</v>
      </c>
      <c r="AM17" s="24">
        <f t="shared" si="25"/>
        <v>125.058103</v>
      </c>
      <c r="AN17" s="24">
        <f t="shared" si="25"/>
        <v>127.02593</v>
      </c>
      <c r="AO17" s="24">
        <f t="shared" si="25"/>
        <v>139.07714799999999</v>
      </c>
      <c r="AP17" s="24">
        <f>SUM(AP5:AP5)</f>
        <v>143.31924599999999</v>
      </c>
      <c r="AQ17" s="25">
        <f t="shared" si="15"/>
        <v>3.0501761511531704</v>
      </c>
      <c r="AR17" s="26">
        <f t="shared" si="5"/>
        <v>5.9374179957870137</v>
      </c>
      <c r="AS17" s="23">
        <f t="shared" ref="AS17:AV17" si="26">SUM(AS5:AS5)</f>
        <v>567.15399845999991</v>
      </c>
      <c r="AT17" s="24">
        <f t="shared" si="26"/>
        <v>591.57897899000022</v>
      </c>
      <c r="AU17" s="24">
        <f t="shared" si="26"/>
        <v>598.06237841000052</v>
      </c>
      <c r="AV17" s="24">
        <f t="shared" si="26"/>
        <v>623.25870345000021</v>
      </c>
      <c r="AW17" s="24">
        <f>SUM(AW5:AW5)</f>
        <v>650.38613535999912</v>
      </c>
      <c r="AX17" s="25">
        <f t="shared" si="16"/>
        <v>4.3525155380642282</v>
      </c>
      <c r="AY17" s="26">
        <f t="shared" si="6"/>
        <v>26.944143596016602</v>
      </c>
      <c r="AZ17" s="23">
        <f t="shared" ref="AZ17:BC17" si="27">SUM(AZ5:AZ5)</f>
        <v>1746.4346164599999</v>
      </c>
      <c r="BA17" s="24">
        <f t="shared" si="27"/>
        <v>1728.48233499</v>
      </c>
      <c r="BB17" s="24">
        <f t="shared" si="27"/>
        <v>1713.5417394100004</v>
      </c>
      <c r="BC17" s="24">
        <f t="shared" si="27"/>
        <v>1784.6877584500003</v>
      </c>
      <c r="BD17" s="24">
        <f>SUM(BD5:BD5)</f>
        <v>1820.5872203599993</v>
      </c>
      <c r="BE17" s="25">
        <f t="shared" si="17"/>
        <v>2.0115262033946846</v>
      </c>
      <c r="BF17" s="26">
        <f t="shared" si="7"/>
        <v>75.423138390396758</v>
      </c>
      <c r="BG17" s="23">
        <f t="shared" ref="BG17:BJ17" si="28">SUM(BG5:BG5)</f>
        <v>371.06086699999997</v>
      </c>
      <c r="BH17" s="24">
        <f t="shared" si="28"/>
        <v>449.82111800000001</v>
      </c>
      <c r="BI17" s="24">
        <f t="shared" si="28"/>
        <v>482.66918700000002</v>
      </c>
      <c r="BJ17" s="24">
        <f t="shared" si="28"/>
        <v>544.19537700000001</v>
      </c>
      <c r="BK17" s="24">
        <f>SUM(BK5:BK5)</f>
        <v>593.24394500000005</v>
      </c>
      <c r="BL17" s="25">
        <f t="shared" si="18"/>
        <v>9.0130438575923524</v>
      </c>
      <c r="BM17" s="26">
        <f t="shared" si="8"/>
        <v>24.576861609603235</v>
      </c>
      <c r="BN17" s="23">
        <f t="shared" ref="BN17:BQ17" si="29">SUM(BN5:BN5)</f>
        <v>2117.4954834599998</v>
      </c>
      <c r="BO17" s="24">
        <f t="shared" si="29"/>
        <v>2178.3034529900001</v>
      </c>
      <c r="BP17" s="24">
        <f t="shared" si="29"/>
        <v>2196.2109264100004</v>
      </c>
      <c r="BQ17" s="24">
        <f t="shared" si="29"/>
        <v>2328.8831354500003</v>
      </c>
      <c r="BR17" s="24">
        <f>SUM(BR5:BR5)</f>
        <v>2413.8311653599994</v>
      </c>
      <c r="BS17" s="25">
        <f t="shared" si="19"/>
        <v>3.6475866314169951</v>
      </c>
      <c r="BT17" s="26">
        <f t="shared" si="9"/>
        <v>100</v>
      </c>
      <c r="BU17"/>
      <c r="BV17"/>
      <c r="BW17"/>
      <c r="BX17"/>
      <c r="BY17"/>
      <c r="BZ17"/>
      <c r="CA17"/>
      <c r="CB17"/>
      <c r="CC17"/>
      <c r="CD17"/>
      <c r="CI17"/>
      <c r="CJ17"/>
      <c r="CK17"/>
      <c r="CL17"/>
    </row>
    <row r="18" spans="1:90" ht="15.75" x14ac:dyDescent="0.25">
      <c r="A18" s="51"/>
      <c r="B18" s="37" t="s">
        <v>24</v>
      </c>
      <c r="C18" s="38">
        <v>3478.0470310000001</v>
      </c>
      <c r="D18" s="39">
        <v>3522.38814</v>
      </c>
      <c r="E18" s="39">
        <v>3433.1395830000001</v>
      </c>
      <c r="F18" s="39">
        <v>3388.2248829999999</v>
      </c>
      <c r="G18" s="39">
        <f>SUM(G5:G16)</f>
        <v>278.33440200000001</v>
      </c>
      <c r="H18" s="40">
        <f t="shared" si="10"/>
        <v>-91.785244143725279</v>
      </c>
      <c r="I18" s="41">
        <f t="shared" si="0"/>
        <v>11.530814830559583</v>
      </c>
      <c r="J18" s="38">
        <v>1175.1923300000001</v>
      </c>
      <c r="K18" s="39">
        <v>1246.9663860000001</v>
      </c>
      <c r="L18" s="39">
        <v>1285.352562</v>
      </c>
      <c r="M18" s="39">
        <v>1320.346084</v>
      </c>
      <c r="N18" s="39">
        <f>SUM(N5:N16)</f>
        <v>122.314792</v>
      </c>
      <c r="O18" s="40">
        <f t="shared" si="11"/>
        <v>-90.736156718135135</v>
      </c>
      <c r="P18" s="41">
        <f t="shared" si="1"/>
        <v>5.0672471942236248</v>
      </c>
      <c r="Q18" s="38">
        <v>2052.3485030000002</v>
      </c>
      <c r="R18" s="39">
        <v>2102.2705940000001</v>
      </c>
      <c r="S18" s="39">
        <v>2175.9672169999999</v>
      </c>
      <c r="T18" s="39">
        <v>2220.2406179999998</v>
      </c>
      <c r="U18" s="39">
        <f>SUM(U5:U16)</f>
        <v>187.69936200000001</v>
      </c>
      <c r="V18" s="40">
        <f t="shared" si="12"/>
        <v>-91.545990084215276</v>
      </c>
      <c r="W18" s="41">
        <f t="shared" si="2"/>
        <v>7.7759938099070185</v>
      </c>
      <c r="X18" s="38">
        <v>1302.0557719999999</v>
      </c>
      <c r="Y18" s="39">
        <v>1330.0100179999999</v>
      </c>
      <c r="Z18" s="39">
        <v>1374.358988</v>
      </c>
      <c r="AA18" s="39">
        <v>1409.8716830000001</v>
      </c>
      <c r="AB18" s="39">
        <f>SUM(AB5:AB16)</f>
        <v>118.357721</v>
      </c>
      <c r="AC18" s="40">
        <f t="shared" si="13"/>
        <v>-91.605071409892275</v>
      </c>
      <c r="AD18" s="41">
        <f t="shared" si="3"/>
        <v>4.9033139806341053</v>
      </c>
      <c r="AE18" s="38">
        <v>3630.9843110000002</v>
      </c>
      <c r="AF18" s="39">
        <v>3618.0642910000001</v>
      </c>
      <c r="AG18" s="39">
        <v>3776.5968809999999</v>
      </c>
      <c r="AH18" s="39">
        <v>3827.3614699999998</v>
      </c>
      <c r="AI18" s="39">
        <f>SUM(AI5:AI16)</f>
        <v>320.17556200000001</v>
      </c>
      <c r="AJ18" s="40">
        <f t="shared" si="14"/>
        <v>-91.634561707598522</v>
      </c>
      <c r="AK18" s="41">
        <f t="shared" si="4"/>
        <v>13.264206983268814</v>
      </c>
      <c r="AL18" s="38">
        <v>1446.10302</v>
      </c>
      <c r="AM18" s="39">
        <v>1516.9726499999999</v>
      </c>
      <c r="AN18" s="39">
        <v>1620.727693</v>
      </c>
      <c r="AO18" s="39">
        <v>1701.1556989999999</v>
      </c>
      <c r="AP18" s="39">
        <f>SUM(AP5:AP16)</f>
        <v>143.31924599999999</v>
      </c>
      <c r="AQ18" s="40">
        <f t="shared" si="15"/>
        <v>-91.575183501178159</v>
      </c>
      <c r="AR18" s="41">
        <f t="shared" si="5"/>
        <v>5.9374179957870137</v>
      </c>
      <c r="AS18" s="38">
        <v>6448.7807364399996</v>
      </c>
      <c r="AT18" s="39">
        <v>6642.6033711999999</v>
      </c>
      <c r="AU18" s="39">
        <v>6896.837026109999</v>
      </c>
      <c r="AV18" s="39">
        <v>7115.0844322999992</v>
      </c>
      <c r="AW18" s="39">
        <f>SUM(AW5:AW16)</f>
        <v>650.38613535999912</v>
      </c>
      <c r="AX18" s="40">
        <f t="shared" si="16"/>
        <v>-90.85905246032678</v>
      </c>
      <c r="AY18" s="41">
        <f t="shared" si="6"/>
        <v>26.944143596016602</v>
      </c>
      <c r="AZ18" s="38">
        <v>19533.511703439995</v>
      </c>
      <c r="BA18" s="39">
        <v>19979.275450199995</v>
      </c>
      <c r="BB18" s="39">
        <v>20562.979950109999</v>
      </c>
      <c r="BC18" s="39">
        <v>20982.284869299998</v>
      </c>
      <c r="BD18" s="39">
        <f>SUM(BD5:BD16)</f>
        <v>1820.5872203599993</v>
      </c>
      <c r="BE18" s="40">
        <f t="shared" si="17"/>
        <v>-91.323217506098331</v>
      </c>
      <c r="BF18" s="41">
        <f t="shared" si="7"/>
        <v>75.423138390396758</v>
      </c>
      <c r="BG18" s="38">
        <v>5312.154622</v>
      </c>
      <c r="BH18" s="39">
        <v>5751.7569139999996</v>
      </c>
      <c r="BI18" s="39">
        <v>6411.7794819999999</v>
      </c>
      <c r="BJ18" s="39">
        <v>6951.8943559999998</v>
      </c>
      <c r="BK18" s="39">
        <f>SUM(BK5:BK16)</f>
        <v>593.24394500000005</v>
      </c>
      <c r="BL18" s="40">
        <f t="shared" si="18"/>
        <v>-91.466441884462952</v>
      </c>
      <c r="BM18" s="41">
        <f t="shared" si="8"/>
        <v>24.576861609603235</v>
      </c>
      <c r="BN18" s="38">
        <v>24845.666325439997</v>
      </c>
      <c r="BO18" s="39">
        <v>25731.032364199997</v>
      </c>
      <c r="BP18" s="39">
        <v>26974.75943211</v>
      </c>
      <c r="BQ18" s="39">
        <v>27934.179225299999</v>
      </c>
      <c r="BR18" s="39">
        <f>SUM(BR5:BR16)</f>
        <v>2413.8311653599994</v>
      </c>
      <c r="BS18" s="40">
        <f t="shared" si="19"/>
        <v>-91.358861322212064</v>
      </c>
      <c r="BT18" s="41">
        <f t="shared" si="9"/>
        <v>100</v>
      </c>
      <c r="BU18"/>
      <c r="BV18"/>
      <c r="BW18"/>
      <c r="BX18"/>
      <c r="BY18"/>
      <c r="BZ18"/>
      <c r="CA18"/>
      <c r="CB18"/>
      <c r="CC18"/>
      <c r="CD18"/>
      <c r="CI18"/>
      <c r="CJ18"/>
      <c r="CK18"/>
      <c r="CL18"/>
    </row>
    <row r="19" spans="1:90" x14ac:dyDescent="0.2">
      <c r="B19" s="28" t="s">
        <v>36</v>
      </c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I19"/>
      <c r="CJ19"/>
      <c r="CK19"/>
      <c r="CL19"/>
    </row>
    <row r="20" spans="1:90" ht="13.9" x14ac:dyDescent="0.3">
      <c r="B20" s="30" t="s">
        <v>25</v>
      </c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I20"/>
      <c r="CJ20"/>
      <c r="CK20"/>
      <c r="CL20"/>
    </row>
    <row r="21" spans="1:90" ht="13.9" x14ac:dyDescent="0.3">
      <c r="B21" s="28" t="s">
        <v>38</v>
      </c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I21"/>
      <c r="CJ21"/>
      <c r="CK21"/>
      <c r="CL21"/>
    </row>
    <row r="22" spans="1:90" x14ac:dyDescent="0.2">
      <c r="B22" s="28" t="s">
        <v>34</v>
      </c>
    </row>
  </sheetData>
  <mergeCells count="23">
    <mergeCell ref="A1:B2"/>
    <mergeCell ref="A3:A4"/>
    <mergeCell ref="A5:A18"/>
    <mergeCell ref="C1:I2"/>
    <mergeCell ref="C3:I3"/>
    <mergeCell ref="BN1:BT2"/>
    <mergeCell ref="J3:P3"/>
    <mergeCell ref="Q3:W3"/>
    <mergeCell ref="X3:AD3"/>
    <mergeCell ref="AE3:AK3"/>
    <mergeCell ref="AL3:AR3"/>
    <mergeCell ref="AS3:AY3"/>
    <mergeCell ref="AZ3:BF3"/>
    <mergeCell ref="BG3:BM3"/>
    <mergeCell ref="BN3:BT3"/>
    <mergeCell ref="AE1:AK2"/>
    <mergeCell ref="AL1:AR2"/>
    <mergeCell ref="AS1:AY2"/>
    <mergeCell ref="AZ1:BF2"/>
    <mergeCell ref="BG1:BM2"/>
    <mergeCell ref="J1:P2"/>
    <mergeCell ref="Q1:W2"/>
    <mergeCell ref="X1:A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Matti Luokkanen</cp:lastModifiedBy>
  <dcterms:created xsi:type="dcterms:W3CDTF">2013-05-06T10:34:28Z</dcterms:created>
  <dcterms:modified xsi:type="dcterms:W3CDTF">2015-02-05T06:32:26Z</dcterms:modified>
</cp:coreProperties>
</file>